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babc10ab164d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ver" sheetId="1" r:id="Rf730aff52e8d4aa3"/>
    <x:sheet xmlns:r="http://schemas.openxmlformats.org/officeDocument/2006/relationships" name="Revenue summary" sheetId="2" r:id="Rd656360d3e3141a5"/>
    <x:sheet xmlns:r="http://schemas.openxmlformats.org/officeDocument/2006/relationships" name="Segment - North America" sheetId="3" r:id="R1fd9649672504d56"/>
    <x:sheet xmlns:r="http://schemas.openxmlformats.org/officeDocument/2006/relationships" name="Segment - Europe" sheetId="4" r:id="R6616026e4d694f03"/>
    <x:sheet xmlns:r="http://schemas.openxmlformats.org/officeDocument/2006/relationships" name="Segment - Cruise Support" sheetId="5" r:id="Rf70e1fbecf7d4a6f"/>
    <x:sheet xmlns:r="http://schemas.openxmlformats.org/officeDocument/2006/relationships" name="Segment - Tour and Other" sheetId="6" r:id="R2d167141ad70449a"/>
    <x:sheet xmlns:r="http://schemas.openxmlformats.org/officeDocument/2006/relationships" name="Income Statement" sheetId="7" r:id="R2f341aa4846d4480"/>
    <x:sheet xmlns:r="http://schemas.openxmlformats.org/officeDocument/2006/relationships" name="Balance Sheet" sheetId="8" r:id="R56df5d869cdb4231"/>
    <x:sheet xmlns:r="http://schemas.openxmlformats.org/officeDocument/2006/relationships" name="Cash Flow Statement" sheetId="9" r:id="Rcc129a0689084078"/>
    <x:sheet xmlns:r="http://schemas.openxmlformats.org/officeDocument/2006/relationships" name="Geo" sheetId="10" r:id="Rb8bcdec7f7474ac8"/>
    <x:sheet xmlns:r="http://schemas.openxmlformats.org/officeDocument/2006/relationships" name="Share Count" sheetId="11" r:id="Redbd1f0d6e2c4f1d"/>
    <x:sheet xmlns:r="http://schemas.openxmlformats.org/officeDocument/2006/relationships" name="Guidance" sheetId="12" r:id="R13b187f481f44bdc"/>
    <x:sheet xmlns:r="http://schemas.openxmlformats.org/officeDocument/2006/relationships" name="Sources" sheetId="13" r:id="R7e4b25946d584597"/>
    <x:sheet xmlns:r="http://schemas.openxmlformats.org/officeDocument/2006/relationships" name="Inputs" sheetId="14" r:id="R29f659d912d145a8"/>
  </x:sheets>
</x:workbook>
</file>

<file path=xl/sharedStrings.xml><?xml version="1.0" encoding="utf-8"?>
<x:sst xmlns:x="http://schemas.openxmlformats.org/spreadsheetml/2006/main">
  <x:si>
    <x:t xml:space="preserve">Carnival Corporation Ltd.</x:t>
  </x:si>
  <x:si>
    <x:t xml:space="preserve">Company Model — built by Shortcut</x:t>
  </x:si>
  <x:si>
    <x:t xml:space="preserve">$ millions, except per share</x:t>
  </x:si>
  <x:si>
    <x:t xml:space="preserve">Period</x:t>
  </x:si>
  <x:si>
    <x:t xml:space="preserve">3Q25A</x:t>
  </x:si>
  <x:si>
    <x:t xml:space="preserve">4Q25A</x:t>
  </x:si>
  <x:si>
    <x:t xml:space="preserve">1Q26A</x:t>
  </x:si>
  <x:si>
    <x:t xml:space="preserve">2Q26A</x:t>
  </x:si>
  <x:si>
    <x:t xml:space="preserve">FY25A</x:t>
  </x:si>
  <x:si>
    <x:t xml:space="preserve">3Q26E</x:t>
  </x:si>
  <x:si>
    <x:t xml:space="preserve">Period end</x:t>
  </x:si>
  <x:si>
    <x:t xml:space="preserve">Days in period</x:t>
  </x:si>
  <x:si>
    <x:t xml:space="preserve">CCL  |  NYSE:CCL  |  USD / common share</x:t>
  </x:si>
  <x:si>
    <x:t xml:space="preserve">Fiscal year ends November 30  •  Bermuda incorporation</x:t>
  </x:si>
  <x:si>
    <x:t xml:space="preserve">Information cutoff (UTC)</x:t>
  </x:si>
  <x:si>
    <x:t xml:space="preserve">2026-09-26 18:44:22 UTC</x:t>
  </x:si>
  <x:si>
    <x:t xml:space="preserve">Expected earnings report</x:t>
  </x:si>
  <x:si>
    <x:t xml:space="preserve">EPS basis</x:t>
  </x:si>
  <x:si>
    <x:t xml:space="preserve">Adjusted / normalized diluted USD per common share</x:t>
  </x:si>
  <x:si>
    <x:t xml:space="preserve">FQ3 2026 - Aug 2026</x:t>
  </x:si>
  <x:si>
    <x:t xml:space="preserve">METRIC</x:t>
  </x:si>
  <x:si>
    <x:t xml:space="preserve">Shortcut</x:t>
  </x:si>
  <x:si>
    <x:t xml:space="preserve">Consensus</x:t>
  </x:si>
  <x:si>
    <x:t xml:space="preserve">Δ vs Street</x:t>
  </x:si>
  <x:si>
    <x:t xml:space="preserve">Guidance</x:t>
  </x:si>
  <x:si>
    <x:t xml:space="preserve">Revenue ($m)</x:t>
  </x:si>
  <x:si>
    <x:t xml:space="preserve">unavailable</x:t>
  </x:si>
  <x:si>
    <x:t xml:space="preserve">Adjusted net income ($m)</x:t>
  </x:si>
  <x:si>
    <x:t xml:space="preserve">Normalized diluted EPS ($)</x:t>
  </x:si>
  <x:si>
    <x:t xml:space="preserve">GAAP diluted EPS ($)</x:t>
  </x:si>
  <x:si>
    <x:t xml:space="preserve">GAAP net income ($m)</x:t>
  </x:si>
  <x:si>
    <x:t xml:space="preserve">Overall checks</x:t>
  </x:si>
  <x:si>
    <x:t xml:space="preserve">P(beat consensus EPS)</x:t>
  </x:si>
  <x:si>
    <x:t xml:space="preserve">Confidence</x:t>
  </x:si>
  <x:si>
    <x:t xml:space="preserve">Forecast commentary</x:t>
  </x:si>
  <x:si>
    <x:t xml:space="preserve">Forecast reflects elevated fuel and Europe pricing risk; consensus anchored at September 24, 2026.</x:t>
  </x:si>
  <x:si>
    <x:t xml:space="preserve">Revenue summary</x:t>
  </x:si>
  <x:si>
    <x:t xml:space="preserve">REPORTED OPERATING SEGMENTS</x:t>
  </x:si>
  <x:si>
    <x:t xml:space="preserve">North America cruise</x:t>
  </x:si>
  <x:si>
    <x:t xml:space="preserve">Europe cruise</x:t>
  </x:si>
  <x:si>
    <x:t xml:space="preserve">Cruise Support</x:t>
  </x:si>
  <x:si>
    <x:t xml:space="preserve">Tour and Other</x:t>
  </x:si>
  <x:si>
    <x:t xml:space="preserve">Segment sum</x:t>
  </x:si>
  <x:si>
    <x:t xml:space="preserve">SEC segment rounding</x:t>
  </x:si>
  <x:si>
    <x:t xml:space="preserve">Total revenue</x:t>
  </x:si>
  <x:si>
    <x:t xml:space="preserve">Revenue YoY</x:t>
  </x:si>
  <x:si>
    <x:t xml:space="preserve">Revenue QoQ</x:t>
  </x:si>
  <x:si>
    <x:t xml:space="preserve">Passenger ticket</x:t>
  </x:si>
  <x:si>
    <x:t xml:space="preserve">Onboard and other</x:t>
  </x:si>
  <x:si>
    <x:t xml:space="preserve">Ticket share</x:t>
  </x:si>
  <x:si>
    <x:t xml:space="preserve">ALBD (millions)</x:t>
  </x:si>
  <x:si>
    <x:t xml:space="preserve">PCD (millions)</x:t>
  </x:si>
  <x:si>
    <x:t xml:space="preserve">Occupancy</x:t>
  </x:si>
  <x:si>
    <x:t xml:space="preserve">Revenue per PCD</x:t>
  </x:si>
  <x:si>
    <x:t xml:space="preserve">Net yield / ALBD proxy</x:t>
  </x:si>
  <x:si>
    <x:t xml:space="preserve">Segment / total reconciliation</x:t>
  </x:si>
  <x:si>
    <x:t xml:space="preserve">Tickets / onboard reconciliation</x:t>
  </x:si>
  <x:si>
    <x:t xml:space="preserve">North America revenue</x:t>
  </x:si>
  <x:si>
    <x:t xml:space="preserve">    YoY</x:t>
  </x:si>
  <x:si>
    <x:t xml:space="preserve">    QoQ</x:t>
  </x:si>
  <x:si>
    <x:t xml:space="preserve">    % of total</x:t>
  </x:si>
  <x:si>
    <x:t xml:space="preserve">Europe revenue</x:t>
  </x:si>
  <x:si>
    <x:t xml:space="preserve">Cruise Support revenue</x:t>
  </x:si>
  <x:si>
    <x:t xml:space="preserve">Tour and Other revenue</x:t>
  </x:si>
  <x:si>
    <x:t xml:space="preserve">PRODUCT REVENUE GROWTH DECOMPOSITION</x:t>
  </x:si>
  <x:si>
    <x:t xml:space="preserve">Passenger ticket revenue</x:t>
  </x:si>
  <x:si>
    <x:t xml:space="preserve">    Total YoY growth</x:t>
  </x:si>
  <x:si>
    <x:t xml:space="preserve">    M&amp;A / scope: forecast zero assumed</x:t>
  </x:si>
  <x:si>
    <x:t xml:space="preserve">    FX: forecast zero assumed</x:t>
  </x:si>
  <x:si>
    <x:t xml:space="preserve">    Constant-scope/FX growth proxy</x:t>
  </x:si>
  <x:si>
    <x:t xml:space="preserve">    Absolute sequential change</x:t>
  </x:si>
  <x:si>
    <x:t xml:space="preserve">Onboard and other revenue</x:t>
  </x:si>
  <x:si>
    <x:t xml:space="preserve">GROUP VOLUME, OCCUPANCY AND PRICE LADDER</x:t>
  </x:si>
  <x:si>
    <x:t xml:space="preserve">Available lower berth days</x:t>
  </x:si>
  <x:si>
    <x:t xml:space="preserve">    YoY change (%)</x:t>
  </x:si>
  <x:si>
    <x:t xml:space="preserve">    Sequential absolute change</x:t>
  </x:si>
  <x:si>
    <x:t xml:space="preserve">Passenger cruise days</x:t>
  </x:si>
  <x:si>
    <x:t xml:space="preserve">Occupancy rate</x:t>
  </x:si>
  <x:si>
    <x:t xml:space="preserve">    YoY change (bp)</x:t>
  </x:si>
  <x:si>
    <x:t xml:space="preserve">    Sequential change (bp)</x:t>
  </x:si>
  <x:si>
    <x:t xml:space="preserve">Revenue per ALBD proxy</x:t>
  </x:si>
  <x:si>
    <x:t xml:space="preserve">REPORTED SEGMENT REVENUE GROWTH BRIDGES</x:t>
  </x:si>
  <x:si>
    <x:t xml:space="preserve">    M&amp;A/scope: zero assumed</x:t>
  </x:si>
  <x:si>
    <x:t xml:space="preserve">    FX: zero assumed</x:t>
  </x:si>
  <x:si>
    <x:t xml:space="preserve">Segment - North America</x:t>
  </x:si>
  <x:si>
    <x:t xml:space="preserve">CAPACITY / GUEST DRIVER LADDER</x:t>
  </x:si>
  <x:si>
    <x:t xml:space="preserve">Segment-specific passenger counts, bookings and product splits unavailable; allocated group PCD and assumed unit-price growth are illustrative.</x:t>
  </x:si>
  <x:si>
    <x:t xml:space="preserve">Prior-quarter average ALBD exposure</x:t>
  </x:si>
  <x:si>
    <x:t xml:space="preserve">Positive change in average ALBDs (implied)</x:t>
  </x:si>
  <x:si>
    <x:t xml:space="preserve">Gross ship additions/removals are unavailable by segment; positive/negative net change calculated from group ALBD allocation.</x:t>
  </x:si>
  <x:si>
    <x:t xml:space="preserve">Negative change in average ALBDs (implied)</x:t>
  </x:si>
  <x:si>
    <x:t xml:space="preserve">Actual segment-specific opening/closing stock and gross additions/retirements are not disclosed; changes in period-average berth days are NOT customer churn or ship additions.</x:t>
  </x:si>
  <x:si>
    <x:t xml:space="preserve">Net change in average ALBD exposure</x:t>
  </x:si>
  <x:si>
    <x:t xml:space="preserve">Current-quarter ALBD exposure (NOT end stock)</x:t>
  </x:si>
  <x:si>
    <x:t xml:space="preserve">Group ALBD × illustrative segment mix</x:t>
  </x:si>
  <x:si>
    <x:t xml:space="preserve">ALBD YoY change</x:t>
  </x:si>
  <x:si>
    <x:t xml:space="preserve">ALBD sequential change</x:t>
  </x:si>
  <x:si>
    <x:t xml:space="preserve">Passenger cruise days allocated m</x:t>
  </x:si>
  <x:si>
    <x:t xml:space="preserve">PCD YoY change</x:t>
  </x:si>
  <x:si>
    <x:t xml:space="preserve">PCD sequential change</x:t>
  </x:si>
  <x:si>
    <x:t xml:space="preserve">Occupancy / load factor</x:t>
  </x:si>
  <x:si>
    <x:t xml:space="preserve">Occupancy YoY bp</x:t>
  </x:si>
  <x:si>
    <x:t xml:space="preserve">Ticket per PCD ($)</x:t>
  </x:si>
  <x:si>
    <x:t xml:space="preserve">Ticket yield YoY change</x:t>
  </x:si>
  <x:si>
    <x:t xml:space="preserve">Onboard revenue per PCD ($)</x:t>
  </x:si>
  <x:si>
    <x:t xml:space="preserve">Onboard yield YoY change</x:t>
  </x:si>
  <x:si>
    <x:t xml:space="preserve">Cruise revenue subtotal</x:t>
  </x:si>
  <x:si>
    <x:t xml:space="preserve">Non-cruise / destination revenue</x:t>
  </x:si>
  <x:si>
    <x:t xml:space="preserve">Segment revenue</x:t>
  </x:si>
  <x:si>
    <x:t xml:space="preserve">Constant-scope/FX growth proxy (estimated)</x:t>
  </x:si>
  <x:si>
    <x:t xml:space="preserve">M&amp;A / scope effect: 0% assumed, not disclosed</x:t>
  </x:si>
  <x:si>
    <x:t xml:space="preserve">FX effect: 0% assumed, not disclosed</x:t>
  </x:si>
  <x:si>
    <x:t xml:space="preserve">Total revenue YoY</x:t>
  </x:si>
  <x:si>
    <x:t xml:space="preserve">Total revenue QoQ</x:t>
  </x:si>
  <x:si>
    <x:t xml:space="preserve">Segment share of group revenue</x:t>
  </x:si>
  <x:si>
    <x:t xml:space="preserve">Cruise operating expense</x:t>
  </x:si>
  <x:si>
    <x:t xml:space="preserve">Selling and administrative</x:t>
  </x:si>
  <x:si>
    <x:t xml:space="preserve">Depreciation</x:t>
  </x:si>
  <x:si>
    <x:t xml:space="preserve">Segment operating profit</x:t>
  </x:si>
  <x:si>
    <x:t xml:space="preserve">Operating margin</x:t>
  </x:si>
  <x:si>
    <x:t xml:space="preserve">Margin YoY bp</x:t>
  </x:si>
  <x:si>
    <x:t xml:space="preserve">Disclosure / presentation rounding</x:t>
  </x:si>
  <x:si>
    <x:t xml:space="preserve">DRIVER CHANGE LADDER (reported periods vs forecast)</x:t>
  </x:si>
  <x:si>
    <x:t xml:space="preserve">Passenger cruise days (allocated)</x:t>
  </x:si>
  <x:si>
    <x:t xml:space="preserve">Ticket price per PCD (allocated)</x:t>
  </x:si>
  <x:si>
    <x:t xml:space="preserve">Onboard price per PCD (allocated)</x:t>
  </x:si>
  <x:si>
    <x:t xml:space="preserve">Total segment revenue</x:t>
  </x:si>
  <x:si>
    <x:t xml:space="preserve">Segment operating margin</x:t>
  </x:si>
  <x:si>
    <x:t xml:space="preserve">SEGMENT PRODUCT REVENUE BRIDGES</x:t>
  </x:si>
  <x:si>
    <x:t xml:space="preserve">Ticket revenue</x:t>
  </x:si>
  <x:si>
    <x:t xml:space="preserve">    Total revenue YoY</x:t>
  </x:si>
  <x:si>
    <x:t xml:space="preserve">    M&amp;A / scope (undisclosed)</x:t>
  </x:si>
  <x:si>
    <x:t xml:space="preserve">    FX effect (undisclosed)</x:t>
  </x:si>
  <x:si>
    <x:t xml:space="preserve">    Constant-scope/FX growth proxy (assumed)</x:t>
  </x:si>
  <x:si>
    <x:t xml:space="preserve">Segment - Europe</x:t>
  </x:si>
  <x:si>
    <x:t xml:space="preserve">Segment - Cruise Support</x:t>
  </x:si>
  <x:si>
    <x:t xml:space="preserve">SEGMENT REVENUE / OBSERVED GROUP PCD EXPOSURE</x:t>
  </x:si>
  <x:si>
    <x:t xml:space="preserve">No segment-specific guest counts, gross additions, terminations or ticket/onboard split disclosed. Group passenger cruise days are an exposure proxy, not reported segment units.</x:t>
  </x:si>
  <x:si>
    <x:t xml:space="preserve">Segment-specific visit volume: unavailable</x:t>
  </x:si>
  <x:si>
    <x:t xml:space="preserve">No segment-specific guest volume or subscriber stock in the May 2026 10-Q; company PCD is a proxy, not a reported destination/tour count.</x:t>
  </x:si>
  <x:si>
    <x:t xml:space="preserve">Opening subscriber/customer stock: not applicable</x:t>
  </x:si>
  <x:si>
    <x:t xml:space="preserve">Gross adds / churn: not applicable</x:t>
  </x:si>
  <x:si>
    <x:t xml:space="preserve">Group PCD used as exposure proxy below</x:t>
  </x:si>
  <x:si>
    <x:t xml:space="preserve">Group passenger cruise days — exposure proxy</x:t>
  </x:si>
  <x:si>
    <x:t xml:space="preserve">    Group PCD YoY change</x:t>
  </x:si>
  <x:si>
    <x:t xml:space="preserve">    Group PCD sequential absolute change</x:t>
  </x:si>
  <x:si>
    <x:t xml:space="preserve">Segment occupancy: unavailable</x:t>
  </x:si>
  <x:si>
    <x:t xml:space="preserve">Segment-level churn / occupancy rate: unavailable</x:t>
  </x:si>
  <x:si>
    <x:t xml:space="preserve">Estimated segment revenue from PCD × unit price</x:t>
  </x:si>
  <x:si>
    <x:t xml:space="preserve">Segment realized revenue per group PCD proxy</x:t>
  </x:si>
  <x:si>
    <x:t xml:space="preserve">Other disclosed product component: unavailable</x:t>
  </x:si>
  <x:si>
    <x:t xml:space="preserve">Segment revenue (product split unavailable)</x:t>
  </x:si>
  <x:si>
    <x:t xml:space="preserve">Other separately modeled segment revenue: none</x:t>
  </x:si>
  <x:si>
    <x:t xml:space="preserve">Segment - Tour and Other</x:t>
  </x:si>
  <x:si>
    <x:t xml:space="preserve">Income Statement</x:t>
  </x:si>
  <x:si>
    <x:t xml:space="preserve">REVENUE</x:t>
  </x:si>
  <x:si>
    <x:t xml:space="preserve">Revenue margin</x:t>
  </x:si>
  <x:si>
    <x:t xml:space="preserve">OPERATING EXPENSES</x:t>
  </x:si>
  <x:si>
    <x:t xml:space="preserve">Commissions and transportation</x:t>
  </x:si>
  <x:si>
    <x:t xml:space="preserve">Onboard and other expense</x:t>
  </x:si>
  <x:si>
    <x:t xml:space="preserve">Payroll and related</x:t>
  </x:si>
  <x:si>
    <x:t xml:space="preserve">Fuel</x:t>
  </x:si>
  <x:si>
    <x:t xml:space="preserve">Food</x:t>
  </x:si>
  <x:si>
    <x:t xml:space="preserve">Other operating</x:t>
  </x:si>
  <x:si>
    <x:t xml:space="preserve">Cruise and tour expenses</x:t>
  </x:si>
  <x:si>
    <x:t xml:space="preserve">Depreciation and amortization</x:t>
  </x:si>
  <x:si>
    <x:t xml:space="preserve">Operating income</x:t>
  </x:si>
  <x:si>
    <x:t xml:space="preserve">Interest income</x:t>
  </x:si>
  <x:si>
    <x:t xml:space="preserve">Interest expense</x:t>
  </x:si>
  <x:si>
    <x:t xml:space="preserve">Debt extinguishment costs</x:t>
  </x:si>
  <x:si>
    <x:t xml:space="preserve">Other income (expense)</x:t>
  </x:si>
  <x:si>
    <x:t xml:space="preserve">Income before tax</x:t>
  </x:si>
  <x:si>
    <x:t xml:space="preserve">Income tax (expense) / benefit</x:t>
  </x:si>
  <x:si>
    <x:t xml:space="preserve">Consolidated net income</x:t>
  </x:si>
  <x:si>
    <x:t xml:space="preserve">Less: noncontrolling interests</x:t>
  </x:si>
  <x:si>
    <x:t xml:space="preserve">GAAP attributable net income</x:t>
  </x:si>
  <x:si>
    <x:t xml:space="preserve">Basic weighted shares (m)</x:t>
  </x:si>
  <x:si>
    <x:t xml:space="preserve">Diluted weighted shares (m)</x:t>
  </x:si>
  <x:si>
    <x:t xml:space="preserve">Convertible note dilutive interest</x:t>
  </x:si>
  <x:si>
    <x:t xml:space="preserve">GAAP diluted EPS</x:t>
  </x:si>
  <x:si>
    <x:t xml:space="preserve">Ship sales / impairments adj.</x:t>
  </x:si>
  <x:si>
    <x:t xml:space="preserve">Debt extinguishment adj.</x:t>
  </x:si>
  <x:si>
    <x:t xml:space="preserve">Restructuring adj.</x:t>
  </x:si>
  <x:si>
    <x:t xml:space="preserve">Other non-recurring adj.</x:t>
  </x:si>
  <x:si>
    <x:t xml:space="preserve">Adjusted / normalized net income</x:t>
  </x:si>
  <x:si>
    <x:t xml:space="preserve">Adjusted diluted EPS</x:t>
  </x:si>
  <x:si>
    <x:t xml:space="preserve">Normalized EPS vs CapIQ</x:t>
  </x:si>
  <x:si>
    <x:t xml:space="preserve">GAAP EPS vs CapIQ</x:t>
  </x:si>
  <x:si>
    <x:t xml:space="preserve">EPS x diluted shares check</x:t>
  </x:si>
  <x:si>
    <x:t xml:space="preserve">Net income margin</x:t>
  </x:si>
  <x:si>
    <x:t xml:space="preserve">Adjusted EBITDA</x:t>
  </x:si>
  <x:si>
    <x:t xml:space="preserve">Published adjusted-income rounding</x:t>
  </x:si>
  <x:si>
    <x:t xml:space="preserve">Historical normalized consensus (CapIQ)</x:t>
  </x:si>
  <x:si>
    <x:t xml:space="preserve">Historical GAAP consensus (CapIQ)</x:t>
  </x:si>
  <x:si>
    <x:t xml:space="preserve">Historical revenue consensus (CapIQ)</x:t>
  </x:si>
  <x:si>
    <x:t xml:space="preserve">Reported revenue vs CapIQ history</x:t>
  </x:si>
  <x:si>
    <x:t xml:space="preserve">Consolidated revenue presentation rounding</x:t>
  </x:si>
  <x:si>
    <x:t xml:space="preserve">REPORTED REVENUE COMPONENT GROWTH</x:t>
  </x:si>
  <x:si>
    <x:t xml:space="preserve">Balance Sheet</x:t>
  </x:si>
  <x:si>
    <x:t xml:space="preserve">ASSETS</x:t>
  </x:si>
  <x:si>
    <x:t xml:space="preserve">Cash and cash equivalents</x:t>
  </x:si>
  <x:si>
    <x:t xml:space="preserve">Receivables</x:t>
  </x:si>
  <x:si>
    <x:t xml:space="preserve">Inventory</x:t>
  </x:si>
  <x:si>
    <x:t xml:space="preserve">Prepaid and other current</x:t>
  </x:si>
  <x:si>
    <x:t xml:space="preserve">Current asset rounding</x:t>
  </x:si>
  <x:si>
    <x:t xml:space="preserve">Total current assets</x:t>
  </x:si>
  <x:si>
    <x:t xml:space="preserve">Property and equipment, net</x:t>
  </x:si>
  <x:si>
    <x:t xml:space="preserve">Right-of-use assets</x:t>
  </x:si>
  <x:si>
    <x:t xml:space="preserve">Goodwill</x:t>
  </x:si>
  <x:si>
    <x:t xml:space="preserve">Other intangibles</x:t>
  </x:si>
  <x:si>
    <x:t xml:space="preserve">Other noncurrent assets</x:t>
  </x:si>
  <x:si>
    <x:t xml:space="preserve">Noncurrent asset rounding</x:t>
  </x:si>
  <x:si>
    <x:t xml:space="preserve">Total assets</x:t>
  </x:si>
  <x:si>
    <x:t xml:space="preserve">LIABILITIES</x:t>
  </x:si>
  <x:si>
    <x:t xml:space="preserve">Current debt</x:t>
  </x:si>
  <x:si>
    <x:t xml:space="preserve">Current lease liabilities</x:t>
  </x:si>
  <x:si>
    <x:t xml:space="preserve">Accounts payable</x:t>
  </x:si>
  <x:si>
    <x:t xml:space="preserve">Accrued liabilities</x:t>
  </x:si>
  <x:si>
    <x:t xml:space="preserve">Customer deposits</x:t>
  </x:si>
  <x:si>
    <x:t xml:space="preserve">Current liability rounding</x:t>
  </x:si>
  <x:si>
    <x:t xml:space="preserve">Total current liabilities</x:t>
  </x:si>
  <x:si>
    <x:t xml:space="preserve">Long-term debt</x:t>
  </x:si>
  <x:si>
    <x:t xml:space="preserve">Long-term lease liabilities</x:t>
  </x:si>
  <x:si>
    <x:t xml:space="preserve">Other long-term liabilities</x:t>
  </x:si>
  <x:si>
    <x:t xml:space="preserve">Total liabilities</x:t>
  </x:si>
  <x:si>
    <x:t xml:space="preserve">Shareholders equity including NCI</x:t>
  </x:si>
  <x:si>
    <x:t xml:space="preserve">Assets - liabilities - equity</x:t>
  </x:si>
  <x:si>
    <x:t xml:space="preserve">Customer deposits YoY / forecast change</x:t>
  </x:si>
  <x:si>
    <x:t xml:space="preserve">Debt total</x:t>
  </x:si>
  <x:si>
    <x:t xml:space="preserve">Equity change / forecast rollforward</x:t>
  </x:si>
  <x:si>
    <x:t xml:space="preserve">Filed total presentation rounding</x:t>
  </x:si>
  <x:si>
    <x:t xml:space="preserve">Cash Flow Statement</x:t>
  </x:si>
  <x:si>
    <x:t xml:space="preserve">CASH FLOWS</x:t>
  </x:si>
  <x:si>
    <x:t xml:space="preserve">Opening cash and equivalents</x:t>
  </x:si>
  <x:si>
    <x:t xml:space="preserve">Net income / operating base</x:t>
  </x:si>
  <x:si>
    <x:t xml:space="preserve">D&amp;A add-back</x:t>
  </x:si>
  <x:si>
    <x:t xml:space="preserve">Capital expenditure</x:t>
  </x:si>
  <x:si>
    <x:t xml:space="preserve">Change in customer deposits</x:t>
  </x:si>
  <x:si>
    <x:t xml:space="preserve">Other operating movements</x:t>
  </x:si>
  <x:si>
    <x:t xml:space="preserve">Net cash from operating</x:t>
  </x:si>
  <x:si>
    <x:t xml:space="preserve">Cash from investing</x:t>
  </x:si>
  <x:si>
    <x:t xml:space="preserve">Debt repayment and repurchases</x:t>
  </x:si>
  <x:si>
    <x:t xml:space="preserve">Dividends paid</x:t>
  </x:si>
  <x:si>
    <x:t xml:space="preserve">Cash from financing</x:t>
  </x:si>
  <x:si>
    <x:t xml:space="preserve">Foreign exchange / restricted cash</x:t>
  </x:si>
  <x:si>
    <x:t xml:space="preserve">Net change in cash</x:t>
  </x:si>
  <x:si>
    <x:t xml:space="preserve">Closing cash</x:t>
  </x:si>
  <x:si>
    <x:t xml:space="preserve">Balance sheet closing cash</x:t>
  </x:si>
  <x:si>
    <x:t xml:space="preserve">Change in cash ties to balance sheet</x:t>
  </x:si>
  <x:si>
    <x:t xml:space="preserve">Change in restricted cash (reconciliation)</x:t>
  </x:si>
  <x:si>
    <x:t xml:space="preserve">Geo</x:t>
  </x:si>
  <x:si>
    <x:t xml:space="preserve">GUEST SOURCE GEOGRAPHY (as disclosed)</x:t>
  </x:si>
  <x:si>
    <x:t xml:space="preserve">United States (guest source)</x:t>
  </x:si>
  <x:si>
    <x:t xml:space="preserve">Germany (guest source)</x:t>
  </x:si>
  <x:si>
    <x:t xml:space="preserve">3Q25 classifications are regional; 4Q25 country breakdown not available; country forecast uses 2Q26 mix.</x:t>
  </x:si>
  <x:si>
    <x:t xml:space="preserve">United Kingdom (guest source)</x:t>
  </x:si>
  <x:si>
    <x:t xml:space="preserve">Other countries (not separately reported)</x:t>
  </x:si>
  <x:si>
    <x:t xml:space="preserve">Geographic revenue subtotal</x:t>
  </x:si>
  <x:si>
    <x:t xml:space="preserve">Geo disclosure rounding</x:t>
  </x:si>
  <x:si>
    <x:t xml:space="preserve">Geo vs total revenue check</x:t>
  </x:si>
  <x:si>
    <x:t xml:space="preserve">U.S. guest-sourced share</x:t>
  </x:si>
  <x:si>
    <x:t xml:space="preserve">Germany guest-sourced share</x:t>
  </x:si>
  <x:si>
    <x:t xml:space="preserve">3Q25 LEGACY REGIONAL CLASSIFICATION</x:t>
  </x:si>
  <x:si>
    <x:t xml:space="preserve">North America region</x:t>
  </x:si>
  <x:si>
    <x:t xml:space="preserve">Europe region</x:t>
  </x:si>
  <x:si>
    <x:t xml:space="preserve">Australia region</x:t>
  </x:si>
  <x:si>
    <x:t xml:space="preserve">Other regions</x:t>
  </x:si>
  <x:si>
    <x:t xml:space="preserve">Legacy regional total</x:t>
  </x:si>
  <x:si>
    <x:t xml:space="preserve">4Q25 country / region detail: unavailable</x:t>
  </x:si>
  <x:si>
    <x:t xml:space="preserve">Share Count</x:t>
  </x:si>
  <x:si>
    <x:t xml:space="preserve">SHARE COUNT / DILUTION</x:t>
  </x:si>
  <x:si>
    <x:t xml:space="preserve">Weighted-average basic shares (m)</x:t>
  </x:si>
  <x:si>
    <x:t xml:space="preserve">Weighted-average diluted shares (m)</x:t>
  </x:si>
  <x:si>
    <x:t xml:space="preserve">Incremental dilution (m)</x:t>
  </x:si>
  <x:si>
    <x:t xml:space="preserve">Basic shares YoY change</x:t>
  </x:si>
  <x:si>
    <x:t xml:space="preserve">Diluted shares YoY change</x:t>
  </x:si>
  <x:si>
    <x:t xml:space="preserve">GAAP EPS share count</x:t>
  </x:si>
  <x:si>
    <x:t xml:space="preserve">Adjusted EPS share count</x:t>
  </x:si>
  <x:si>
    <x:t xml:space="preserve">Share repurchases ($m)</x:t>
  </x:si>
  <x:si>
    <x:t xml:space="preserve">Shares retired (m) — not disclosed</x:t>
  </x:si>
  <x:si>
    <x:t xml:space="preserve">Share issuance (m) — not disclosed</x:t>
  </x:si>
  <x:si>
    <x:t xml:space="preserve">Weighted share count behind estimate</x:t>
  </x:si>
  <x:si>
    <x:t xml:space="preserve">Date</x:t>
  </x:si>
  <x:si>
    <x:t xml:space="preserve">Metric</x:t>
  </x:si>
  <x:si>
    <x:t xml:space="preserve">Low</x:t>
  </x:si>
  <x:si>
    <x:t xml:space="preserve">High</x:t>
  </x:si>
  <x:si>
    <x:t xml:space="preserve">Midpoint</x:t>
  </x:si>
  <x:si>
    <x:t xml:space="preserve">Reported actual</x:t>
  </x:si>
  <x:si>
    <x:t xml:space="preserve">Beat / miss</x:t>
  </x:si>
  <x:si>
    <x:t xml:space="preserve">3Q26</x:t>
  </x:si>
  <x:si>
    <x:t xml:space="preserve">Net yield, current dollars (%)</x:t>
  </x:si>
  <x:si>
    <x:t xml:space="preserve">not issued</x:t>
  </x:si>
  <x:si>
    <x:t xml:space="preserve">Net yield, constant currency (%)</x:t>
  </x:si>
  <x:si>
    <x:t xml:space="preserve">Adjusted cruise costs ex fuel / ALBD (%)</x:t>
  </x:si>
  <x:si>
    <x:t xml:space="preserve">ALBDs (m)</x:t>
  </x:si>
  <x:si>
    <x:t xml:space="preserve">Fuel consumption (m tons)</x:t>
  </x:si>
  <x:si>
    <x:t xml:space="preserve">Fuel cost per ton ($)</x:t>
  </x:si>
  <x:si>
    <x:t xml:space="preserve">Fuel expense ($m)</x:t>
  </x:si>
  <x:si>
    <x:t xml:space="preserve">D&amp;A expense ($m)</x:t>
  </x:si>
  <x:si>
    <x:t xml:space="preserve">Net interest expense ($m)</x:t>
  </x:si>
  <x:si>
    <x:t xml:space="preserve">Adjusted diluted EPS ($)</x:t>
  </x:si>
  <x:si>
    <x:t xml:space="preserve">Basic shares (m)</x:t>
  </x:si>
  <x:si>
    <x:t xml:space="preserve">Diluted shares (m)</x:t>
  </x:si>
  <x:si>
    <x:t xml:space="preserve">FY26</x:t>
  </x:si>
  <x:si>
    <x:t xml:space="preserve">Net yield current dollars (%)</x:t>
  </x:si>
  <x:si>
    <x:t xml:space="preserve">Net yield constant currency (%)</x:t>
  </x:si>
  <x:si>
    <x:t xml:space="preserve">Adjusted EBITDA ($m)</x:t>
  </x:si>
  <x:si>
    <x:t xml:space="preserve">4Q25</x:t>
  </x:si>
  <x:si>
    <x:t xml:space="preserve">1Q26</x:t>
  </x:si>
  <x:si>
    <x:t xml:space="preserve">2Q26</x:t>
  </x:si>
  <x:si>
    <x:t xml:space="preserve">Sources</x:t>
  </x:si>
  <x:si>
    <x:t xml:space="preserve">ID</x:t>
  </x:si>
  <x:si>
    <x:t xml:space="preserve">Published</x:t>
  </x:si>
  <x:si>
    <x:t xml:space="preserve">Publisher</x:t>
  </x:si>
  <x:si>
    <x:t xml:space="preserve">URL / file</x:t>
  </x:si>
  <x:si>
    <x:t xml:space="preserve">Feeds</x:t>
  </x:si>
  <x:si>
    <x:t xml:space="preserve">S0</x:t>
  </x:si>
  <x:si>
    <x:t xml:space="preserve">S&amp;P Capital IQ</x:t>
  </x:si>
  <x:si>
    <x:t xml:space="preserve">CCL_history.csv; CCL_consensus.json</x:t>
  </x:si>
  <x:si>
    <x:t xml:space="preserve">Inputs!B10:I16, B19:C65; Cover</x:t>
  </x:si>
  <x:si>
    <x:t xml:space="preserve">S1</x:t>
  </x:si>
  <x:si>
    <x:t xml:space="preserve">SEC / Carnival</x:t>
  </x:si>
  <x:si>
    <x:t xml:space="preserve">Open source 1</x:t>
  </x:si>
  <x:si>
    <x:t xml:space="preserve">3Q25 income, segments, geography, cash</x:t>
  </x:si>
  <x:si>
    <x:t xml:space="preserve">S2</x:t>
  </x:si>
  <x:si>
    <x:t xml:space="preserve">Open source 2</x:t>
  </x:si>
  <x:si>
    <x:t xml:space="preserve">4Q25 income, adjusted bridge</x:t>
  </x:si>
  <x:si>
    <x:t xml:space="preserve">S3</x:t>
  </x:si>
  <x:si>
    <x:t xml:space="preserve">Open source 3</x:t>
  </x:si>
  <x:si>
    <x:t xml:space="preserve">1Q26 statements, segments, geography</x:t>
  </x:si>
  <x:si>
    <x:t xml:space="preserve">S4</x:t>
  </x:si>
  <x:si>
    <x:t xml:space="preserve">Open source 4</x:t>
  </x:si>
  <x:si>
    <x:t xml:space="preserve">2Q26 statements, segments, geography</x:t>
  </x:si>
  <x:si>
    <x:t xml:space="preserve">S5</x:t>
  </x:si>
  <x:si>
    <x:t xml:space="preserve">Open source 5</x:t>
  </x:si>
  <x:si>
    <x:t xml:space="preserve">FY25 reported segments and countries</x:t>
  </x:si>
  <x:si>
    <x:t xml:space="preserve">S6</x:t>
  </x:si>
  <x:si>
    <x:t xml:space="preserve">Open source 6</x:t>
  </x:si>
  <x:si>
    <x:t xml:space="preserve">Q3 operating and adjusted EPS guidance</x:t>
  </x:si>
  <x:si>
    <x:t xml:space="preserve">S7</x:t>
  </x:si>
  <x:si>
    <x:t xml:space="preserve">Proactive Investors / Jefferies</x:t>
  </x:si>
  <x:si>
    <x:t xml:space="preserve">Open source 7</x:t>
  </x:si>
  <x:si>
    <x:t xml:space="preserve">Fuel and advertised fare downside</x:t>
  </x:si>
  <x:si>
    <x:t xml:space="preserve">S8</x:t>
  </x:si>
  <x:si>
    <x:t xml:space="preserve">Zacks / Yahoo</x:t>
  </x:si>
  <x:si>
    <x:t xml:space="preserve">Open source 8</x:t>
  </x:si>
  <x:si>
    <x:t xml:space="preserve">Estimate revisions / operating expectations</x:t>
  </x:si>
  <x:si>
    <x:t xml:space="preserve">S9</x:t>
  </x:si>
  <x:si>
    <x:t xml:space="preserve">Royal Caribbean / SEC</x:t>
  </x:si>
  <x:si>
    <x:t xml:space="preserve">Open source 9</x:t>
  </x:si>
  <x:si>
    <x:t xml:space="preserve">Cruise peer close-in booking trends</x:t>
  </x:si>
  <x:si>
    <x:t xml:space="preserve">CapIQ history SHA256</x:t>
  </x:si>
  <x:si>
    <x:t xml:space="preserve">CapIQ consensus SHA256</x:t>
  </x:si>
  <x:si>
    <x:t xml:space="preserve">Consensus captured</x:t>
  </x:si>
  <x:si>
    <x:t xml:space="preserve">Omitted tabs</x:t>
  </x:si>
  <x:si>
    <x:t xml:space="preserve">None</x:t>
  </x:si>
  <x:si>
    <x:t xml:space="preserve">None: 2026-05-31 10-Q reports four segments and multiple guest-source countries.</x:t>
  </x:si>
  <x:si>
    <x:t xml:space="preserve">Historical Geo limitation</x:t>
  </x:si>
  <x:si>
    <x:t xml:space="preserve">See Notes I26</x:t>
  </x:si>
  <x:si>
    <x:t xml:space="preserve">3Q25 10-Q grouped regions; 4Q25 country-quarter data unavailable; not inferred.</x:t>
  </x:si>
  <x:si>
    <x:t xml:space="preserve">FY25 segments rounding</x:t>
  </x:si>
  <x:si>
    <x:t xml:space="preserve">See Notes I27</x:t>
  </x:si>
  <x:si>
    <x:t xml:space="preserve">SEC segment lines total 26,621 vs 26,622 consolidated; explicit $1m reconciliation.</x:t>
  </x:si>
  <x:si>
    <x:t xml:space="preserve">Business structure</x:t>
  </x:si>
  <x:si>
    <x:t xml:space="preserve">See Notes I28</x:t>
  </x:si>
  <x:si>
    <x:t xml:space="preserve">May 2026 merger eliminated the prior dual listing; NYSE:CCL common share in USD per 2026-05-31 10-Q.</x:t>
  </x:si>
  <x:si>
    <x:t xml:space="preserve">Guidance range availability</x:t>
  </x:si>
  <x:si>
    <x:t xml:space="preserve">The June 23, 2026 earnings release gave approximate point guidance, not low/high ranges. Low/high recorded as not issued.</x:t>
  </x:si>
  <x:si>
    <x:t xml:space="preserve">Historical geographic gap</x:t>
  </x:si>
  <x:si>
    <x:t xml:space="preserve">Quarterly 4Q25 countries were not disclosed in an available filing; Geo!D10:D16 intentionally unavailable.</x:t>
  </x:si>
  <x:si>
    <x:t xml:space="preserve">Annual comparator position</x:t>
  </x:si>
  <x:si>
    <x:t xml:space="preserve">FY25A is a standalone annual comparator following four contiguous reported quarter columns; not a fifth chronological quarter.</x:t>
  </x:si>
  <x:si>
    <x:t xml:space="preserve">Revenue guidance availability</x:t>
  </x:si>
  <x:si>
    <x:t xml:space="preserve">Issuer did not issue explicit Q3 revenue or net-income GAAP guidance; Cover!F18,F21:F22 unavailable, not inferred.</x:t>
  </x:si>
  <x:si>
    <x:t xml:space="preserve">Scope / FX assumptions</x:t>
  </x:si>
  <x:si>
    <x:t xml:space="preserve">No standalone segment-specific M&amp;A or FX bridge was published. Zero inputs at Inputs!H200 are hypothetical forecast assumptions; organic-style rates are constant-scope/FX proxies, not measured issuer organic growth.</x:t>
  </x:si>
  <x:si>
    <x:t xml:space="preserve">Expected report-date discrepancy</x:t>
  </x:si>
  <x:si>
    <x:t xml:space="preserve">Issuer events page listed September 29, 2026; CapIQ calendar also listed September 25, 2026. Cover uses the supplied September 29 expected date. Neither date is a target-quarter result.</x:t>
  </x:si>
  <x:si>
    <x:t xml:space="preserve">Inputs</x:t>
  </x:si>
  <x:si>
    <x:t xml:space="preserve">CapIQ history: supplied original six quarters</x:t>
  </x:si>
  <x:si>
    <x:t xml:space="preserve">period_end_date</x:t>
  </x:si>
  <x:si>
    <x:t xml:space="preserve">eps_normalized_consensus</x:t>
  </x:si>
  <x:si>
    <x:t xml:space="preserve">eps_normalized_actual</x:t>
  </x:si>
  <x:si>
    <x:t xml:space="preserve">eps_gaap_consensus</x:t>
  </x:si>
  <x:si>
    <x:t xml:space="preserve">eps_gaap_actual</x:t>
  </x:si>
  <x:si>
    <x:t xml:space="preserve">revenue_m_consensus</x:t>
  </x:si>
  <x:si>
    <x:t xml:space="preserve">revenue_m_actual</x:t>
  </x:si>
  <x:si>
    <x:t xml:space="preserve">report_date</x:t>
  </x:si>
  <x:si>
    <x:t xml:space="preserve">CapIQ summary: captured 2026-09-24 (date precision only)</x:t>
  </x:si>
  <x:si>
    <x:t xml:space="preserve">ticker</x:t>
  </x:si>
  <x:si>
    <x:t xml:space="preserve">CCL</x:t>
  </x:si>
  <x:si>
    <x:t xml:space="preserve">company</x:t>
  </x:si>
  <x:si>
    <x:t xml:space="preserve">exchange_ticker</x:t>
  </x:si>
  <x:si>
    <x:t xml:space="preserve">NYSE:CCL</x:t>
  </x:si>
  <x:si>
    <x:t xml:space="preserve">capiq_company_id</x:t>
  </x:si>
  <x:si>
    <x:t xml:space="preserve">analyst_count</x:t>
  </x:si>
  <x:si>
    <x:t xml:space="preserve">fiscal_year_end</x:t>
  </x:si>
  <x:si>
    <x:t xml:space="preserve">Nov-30</x:t>
  </x:si>
  <x:si>
    <x:t xml:space="preserve">forward_quarter_label</x:t>
  </x:si>
  <x:si>
    <x:t xml:space="preserve">expected_report_date</x:t>
  </x:si>
  <x:si>
    <x:t xml:space="preserve">eps_normalized_mean</x:t>
  </x:si>
  <x:si>
    <x:t xml:space="preserve">eps_normalized_median</x:t>
  </x:si>
  <x:si>
    <x:t xml:space="preserve">eps_normalized_high</x:t>
  </x:si>
  <x:si>
    <x:t xml:space="preserve">eps_normalized_low</x:t>
  </x:si>
  <x:si>
    <x:t xml:space="preserve">eps_normalized_std_dev</x:t>
  </x:si>
  <x:si>
    <x:t xml:space="preserve">eps_normalized_n_est</x:t>
  </x:si>
  <x:si>
    <x:t xml:space="preserve">eps_normalized_guidance</x:t>
  </x:si>
  <x:si>
    <x:t xml:space="preserve">eps_normalized_guidance_low</x:t>
  </x:si>
  <x:si>
    <x:t xml:space="preserve">eps_normalized_guidance_high</x:t>
  </x:si>
  <x:si>
    <x:t xml:space="preserve">eps_gaap_mean</x:t>
  </x:si>
  <x:si>
    <x:t xml:space="preserve">eps_gaap_median</x:t>
  </x:si>
  <x:si>
    <x:t xml:space="preserve">eps_gaap_high</x:t>
  </x:si>
  <x:si>
    <x:t xml:space="preserve">eps_gaap_low</x:t>
  </x:si>
  <x:si>
    <x:t xml:space="preserve">eps_gaap_std_dev</x:t>
  </x:si>
  <x:si>
    <x:t xml:space="preserve">eps_gaap_n_est</x:t>
  </x:si>
  <x:si>
    <x:t xml:space="preserve">eps_gaap_guidance_low</x:t>
  </x:si>
  <x:si>
    <x:t xml:space="preserve">eps_gaap_guidance_high</x:t>
  </x:si>
  <x:si>
    <x:t xml:space="preserve">revenue_m_mean</x:t>
  </x:si>
  <x:si>
    <x:t xml:space="preserve">revenue_m_median</x:t>
  </x:si>
  <x:si>
    <x:t xml:space="preserve">revenue_m_high</x:t>
  </x:si>
  <x:si>
    <x:t xml:space="preserve">revenue_m_low</x:t>
  </x:si>
  <x:si>
    <x:t xml:space="preserve">revenue_m_std_dev</x:t>
  </x:si>
  <x:si>
    <x:t xml:space="preserve">revenue_m_n_est</x:t>
  </x:si>
  <x:si>
    <x:t xml:space="preserve">revenue_m_guidance_low</x:t>
  </x:si>
  <x:si>
    <x:t xml:space="preserve">revenue_m_guidance_high</x:t>
  </x:si>
  <x:si>
    <x:t xml:space="preserve">ebitda_m_mean</x:t>
  </x:si>
  <x:si>
    <x:t xml:space="preserve">ebit_m_mean</x:t>
  </x:si>
  <x:si>
    <x:t xml:space="preserve">net_income_excl_excep_m_mean</x:t>
  </x:si>
  <x:si>
    <x:t xml:space="preserve">net_income_gaap_m_mean</x:t>
  </x:si>
  <x:si>
    <x:t xml:space="preserve">gross_margin_pct_mean</x:t>
  </x:si>
  <x:si>
    <x:t xml:space="preserve">effective_tax_rate_pct_mean</x:t>
  </x:si>
  <x:si>
    <x:t xml:space="preserve">capex_m_mean</x:t>
  </x:si>
  <x:si>
    <x:t xml:space="preserve">fcf_m_mean</x:t>
  </x:si>
  <x:si>
    <x:t xml:space="preserve">cfo_m_mean</x:t>
  </x:si>
  <x:si>
    <x:t xml:space="preserve">d_and_a_m_mean</x:t>
  </x:si>
  <x:si>
    <x:t xml:space="preserve">recommendation</x:t>
  </x:si>
  <x:si>
    <x:t xml:space="preserve">Outperform</x:t>
  </x:si>
  <x:si>
    <x:t xml:space="preserve">recommendation_score</x:t>
  </x:si>
  <x:si>
    <x:t xml:space="preserve">last_close_price</x:t>
  </x:si>
  <x:si>
    <x:t xml:space="preserve">notes</x:t>
  </x:si>
  <x:si>
    <x:t xml:space="preserve">See Notes I67</x:t>
  </x:si>
  <x:si>
    <x:t xml:space="preserve">Dual-listed (NYSE:CCL and LSE:CCL); figures are the NYSE:CCL USD line. Company has guided FQ3 2026 normalized EPS to 1.35, exactly in line with consensus. CapIQ's calendar shows an FQ3 release date of Sep-25-2026, one business day earlier than the Sep-29 date on the company's events page.</x:t>
  </x:si>
  <x:si>
    <x:t xml:space="preserve">CapIQ SHA256 history</x:t>
  </x:si>
  <x:si>
    <x:t xml:space="preserve">5878d1c026b559ca3e07b3ee641e8f2e781c3657825755ea7115506452d670e3</x:t>
  </x:si>
  <x:si>
    <x:t xml:space="preserve">CapIQ SHA256 summary</x:t>
  </x:si>
  <x:si>
    <x:t xml:space="preserve">d91285c4cdd11a6f0e954e2f62a2500352c60492e368759884a0e1249590fe94</x:t>
  </x:si>
  <x:si>
    <x:t xml:space="preserve">Consensus capture date</x:t>
  </x:si>
  <x:si>
    <x:t xml:space="preserve">Segment revenue: North America</x:t>
  </x:si>
  <x:si>
    <x:t xml:space="preserve">Segment revenue: Europe</x:t>
  </x:si>
  <x:si>
    <x:t xml:space="preserve">Segment revenue: Cruise Support</x:t>
  </x:si>
  <x:si>
    <x:t xml:space="preserve">Segment revenue: Tour and Other</x:t>
  </x:si>
  <x:si>
    <x:t xml:space="preserve">Reported total revenue</x:t>
  </x:si>
  <x:si>
    <x:t xml:space="preserve">Fuel expense</x:t>
  </x:si>
  <x:si>
    <x:t xml:space="preserve">Food expense</x:t>
  </x:si>
  <x:si>
    <x:t xml:space="preserve">Other operating expense</x:t>
  </x:si>
  <x:si>
    <x:t xml:space="preserve">SG&amp;A</x:t>
  </x:si>
  <x:si>
    <x:t xml:space="preserve">Other income/expense</x:t>
  </x:si>
  <x:si>
    <x:t xml:space="preserve">Income taxes</x:t>
  </x:si>
  <x:si>
    <x:t xml:space="preserve">Noncontrolling income</x:t>
  </x:si>
  <x:si>
    <x:t xml:space="preserve">Diluted convertible interest addback</x:t>
  </x:si>
  <x:si>
    <x:t xml:space="preserve">Basic weighted average shares</x:t>
  </x:si>
  <x:si>
    <x:t xml:space="preserve">Diluted weighted average shares</x:t>
  </x:si>
  <x:si>
    <x:t xml:space="preserve">Adjusted net income</x:t>
  </x:si>
  <x:si>
    <x:t xml:space="preserve">PCD millions</x:t>
  </x:si>
  <x:si>
    <x:t xml:space="preserve">ALBD millions</x:t>
  </x:si>
  <x:si>
    <x:t xml:space="preserve">Guests carried millions</x:t>
  </x:si>
  <x:si>
    <x:t xml:space="preserve">Balance: Cash and cash equivalents</x:t>
  </x:si>
  <x:si>
    <x:t xml:space="preserve">Balance: Trade and other receivables, net</x:t>
  </x:si>
  <x:si>
    <x:t xml:space="preserve">Balance: Inventories</x:t>
  </x:si>
  <x:si>
    <x:t xml:space="preserve">Balance: Prepaid expenses and other</x:t>
  </x:si>
  <x:si>
    <x:t xml:space="preserve">Balance: Property and Equipment, Net</x:t>
  </x:si>
  <x:si>
    <x:t xml:space="preserve">Balance: Operating Lease Right-of-Use Assets, Net</x:t>
  </x:si>
  <x:si>
    <x:t xml:space="preserve">Balance: Goodwill</x:t>
  </x:si>
  <x:si>
    <x:t xml:space="preserve">Balance: Other Intangibles</x:t>
  </x:si>
  <x:si>
    <x:t xml:space="preserve">Balance: Other Assets</x:t>
  </x:si>
  <x:si>
    <x:t xml:space="preserve">Balance: Current portion of long-term debt</x:t>
  </x:si>
  <x:si>
    <x:t xml:space="preserve">Balance: Current portion of operating lease liabilities</x:t>
  </x:si>
  <x:si>
    <x:t xml:space="preserve">Balance: Accounts payable</x:t>
  </x:si>
  <x:si>
    <x:t xml:space="preserve">Balance: Accrued liabilities and other</x:t>
  </x:si>
  <x:si>
    <x:t xml:space="preserve">Balance: Customer deposits</x:t>
  </x:si>
  <x:si>
    <x:t xml:space="preserve">Balance: Long-Term Debt</x:t>
  </x:si>
  <x:si>
    <x:t xml:space="preserve">Balance: Long-Term Operating Lease Liabilities</x:t>
  </x:si>
  <x:si>
    <x:t xml:space="preserve">Balance: Other Long-Term Liabilities</x:t>
  </x:si>
  <x:si>
    <x:t xml:space="preserve">Balance: Total shareholders’ equity</x:t>
  </x:si>
  <x:si>
    <x:t xml:space="preserve">Total assets reported</x:t>
  </x:si>
  <x:si>
    <x:t xml:space="preserve">Current assets reported</x:t>
  </x:si>
  <x:si>
    <x:t xml:space="preserve">Total current liabilities reported</x:t>
  </x:si>
  <x:si>
    <x:t xml:space="preserve">2025 May quarter opening cash</x:t>
  </x:si>
  <x:si>
    <x:t xml:space="preserve">FY25 opening cash (2024 balance sheet)</x:t>
  </x:si>
  <x:si>
    <x:t xml:space="preserve">NA ticket / onboard price per PCD growth</x:t>
  </x:si>
  <x:si>
    <x:t xml:space="preserve">Europe ticket / onboard price growth</x:t>
  </x:si>
  <x:si>
    <x:t xml:space="preserve">Cruise Support price proxy growth</x:t>
  </x:si>
  <x:si>
    <x:t xml:space="preserve">Tour &amp; Other price proxy growth</x:t>
  </x:si>
  <x:si>
    <x:t xml:space="preserve">Ticket growth (derived; Notes I174)</x:t>
  </x:si>
  <x:si>
    <x:t xml:space="preserve">Former independent ticket growth input retired after linking product revenue to segment drivers.</x:t>
  </x:si>
  <x:si>
    <x:t xml:space="preserve">Commissions cost growth</x:t>
  </x:si>
  <x:si>
    <x:t xml:space="preserve">Onboard expense growth</x:t>
  </x:si>
  <x:si>
    <x:t xml:space="preserve">Payroll growth</x:t>
  </x:si>
  <x:si>
    <x:t xml:space="preserve">Food growth</x:t>
  </x:si>
  <x:si>
    <x:t xml:space="preserve">Other operations growth</x:t>
  </x:si>
  <x:si>
    <x:t xml:space="preserve">SG&amp;A growth</x:t>
  </x:si>
  <x:si>
    <x:t xml:space="preserve">Fuel expense guidance $m</x:t>
  </x:si>
  <x:si>
    <x:t xml:space="preserve">D&amp;A guidance $m</x:t>
  </x:si>
  <x:si>
    <x:t xml:space="preserve">Interest expense net guidance $m</x:t>
  </x:si>
  <x:si>
    <x:t xml:space="preserve">Interest income assumption $m</x:t>
  </x:si>
  <x:si>
    <x:t xml:space="preserve">Other net expense assumption $m</x:t>
  </x:si>
  <x:si>
    <x:t xml:space="preserve">Income tax expense assumption $m</x:t>
  </x:si>
  <x:si>
    <x:t xml:space="preserve">Noncontrolling interest assumption $m</x:t>
  </x:si>
  <x:si>
    <x:t xml:space="preserve">Adjusted earnings other adjustment $m</x:t>
  </x:si>
  <x:si>
    <x:t xml:space="preserve">Basic shares guidance m</x:t>
  </x:si>
  <x:si>
    <x:t xml:space="preserve">Diluted shares guidance m</x:t>
  </x:si>
  <x:si>
    <x:t xml:space="preserve">Forecast ALBD m</x:t>
  </x:si>
  <x:si>
    <x:t xml:space="preserve">Forecast PCD m</x:t>
  </x:si>
  <x:si>
    <x:t xml:space="preserve">Forecast guests carried m</x:t>
  </x:si>
  <x:si>
    <x:t xml:space="preserve">Forecast capex $m</x:t>
  </x:si>
  <x:si>
    <x:t xml:space="preserve">Forecast dividends $m</x:t>
  </x:si>
  <x:si>
    <x:t xml:space="preserve">Forecast repurchases $m</x:t>
  </x:si>
  <x:si>
    <x:t xml:space="preserve">Forecast debt repayments $m</x:t>
  </x:si>
  <x:si>
    <x:t xml:space="preserve">Forecast customer deposits $m</x:t>
  </x:si>
  <x:si>
    <x:t xml:space="preserve">Forecast confidence probability</x:t>
  </x:si>
  <x:si>
    <x:t xml:space="preserve">Undisclosed segment M&amp;A and FX assumption</x:t>
  </x:si>
  <x:si>
    <x:t xml:space="preserve">Illustrative NA berth-day allocation (not disclosed)</x:t>
  </x:si>
  <x:si>
    <x:t xml:space="preserve">Illustrative Europe berth-day allocation (not disclosed)</x:t>
  </x:si>
  <x:si>
    <x:t xml:space="preserve">NA ticket mix: implied, not disclosed</x:t>
  </x:si>
  <x:si>
    <x:t xml:space="preserve">Implied from Q3 2025 disclosed group ticket revenue and two cruise-segment revenue totals; not a reported segment ticket split.</x:t>
  </x:si>
  <x:si>
    <x:t xml:space="preserve">Europe ticket mix: implied</x:t>
  </x:si>
  <x:si>
    <x:t xml:space="preserve">Uses the same company-wide mix because individual segment ticket/onboard breakout was not reported.</x:t>
  </x:si>
  <x:si>
    <x:t xml:space="preserve">Forecast confidence classification</x:t>
  </x:si>
  <x:si>
    <x:t xml:space="preserve">medium</x:t>
  </x:si>
  <x:si>
    <x:t xml:space="preserve">Ship sale and impairment adjustment</x:t>
  </x:si>
  <x:si>
    <x:t xml:space="preserve">Restructuring adjustment</x:t>
  </x:si>
  <x:si>
    <x:t xml:space="preserve">Other adjusted earnings adjustment</x:t>
  </x:si>
  <x:si>
    <x:t xml:space="preserve">North America operating expenses</x:t>
  </x:si>
  <x:si>
    <x:t xml:space="preserve">North America adjusted selling/admin</x:t>
  </x:si>
  <x:si>
    <x:t xml:space="preserve">North America depreciation</x:t>
  </x:si>
  <x:si>
    <x:t xml:space="preserve">North America adjusted operating income</x:t>
  </x:si>
  <x:si>
    <x:t xml:space="preserve">Europe operating expenses</x:t>
  </x:si>
  <x:si>
    <x:t xml:space="preserve">Europe adjusted selling/admin</x:t>
  </x:si>
  <x:si>
    <x:t xml:space="preserve">Europe depreciation</x:t>
  </x:si>
  <x:si>
    <x:t xml:space="preserve">Europe adjusted operating income</x:t>
  </x:si>
  <x:si>
    <x:t xml:space="preserve">Cruise Support operating expenses</x:t>
  </x:si>
  <x:si>
    <x:t xml:space="preserve">Cruise Support adjusted selling/admin</x:t>
  </x:si>
  <x:si>
    <x:t xml:space="preserve">Cruise Support depreciation</x:t>
  </x:si>
  <x:si>
    <x:t xml:space="preserve">Cruise Support adjusted operating income</x:t>
  </x:si>
  <x:si>
    <x:t xml:space="preserve">Tour and Other operating expenses</x:t>
  </x:si>
  <x:si>
    <x:t xml:space="preserve">Tour and Other adjusted selling/admin</x:t>
  </x:si>
  <x:si>
    <x:t xml:space="preserve">Tour and Other depreciation</x:t>
  </x:si>
  <x:si>
    <x:t xml:space="preserve">Tour and Other adjusted operating income</x:t>
  </x:si>
</x:sst>
</file>

<file path=xl/styles.xml><?xml version="1.0" encoding="utf-8"?>
<x:styleSheet xmlns:x="http://schemas.openxmlformats.org/spreadsheetml/2006/main">
  <x:numFmts count="5">
    <x:numFmt numFmtId="164" formatCode="#,##0.0_);(#,##0.0);–_)"/>
    <x:numFmt numFmtId="165" formatCode="$0.00"/>
    <x:numFmt numFmtId="166" formatCode="yyyy-mm-dd"/>
    <x:numFmt numFmtId="167" formatCode="0.0%_);(0.0%);–_)"/>
    <x:numFmt numFmtId="168" formatCode="0.0%"/>
  </x:numFmts>
  <x:fonts count="10">
    <x:font>
      <x:sz val="11"/>
      <x:name val="Calibri"/>
    </x:font>
    <x:font>
      <x:sz val="10"/>
      <x:color rgb="FF000000"/>
      <x:name val="Arial"/>
    </x:font>
    <x:font>
      <x:b/>
      <x:sz val="10"/>
      <x:color rgb="FF000000"/>
      <x:name val="Arial"/>
    </x:font>
    <x:font>
      <x:sz val="10"/>
      <x:color rgb="FF006100"/>
      <x:name val="Arial"/>
    </x:font>
    <x:font>
      <x:b/>
      <x:sz val="10"/>
      <x:color rgb="FF006100"/>
      <x:name val="Arial"/>
    </x:font>
    <x:font>
      <x:i/>
      <x:sz val="10"/>
      <x:color rgb="FF006100"/>
      <x:name val="Arial"/>
    </x:font>
    <x:font>
      <x:sz val="10"/>
      <x:color rgb="FF0000FF"/>
      <x:name val="Arial"/>
    </x:font>
    <x:font>
      <x:i/>
      <x:sz val="10"/>
      <x:color rgb="FF0000FF"/>
      <x:name val="Arial"/>
    </x:font>
    <x:font>
      <x:i/>
      <x:sz val="10"/>
      <x:color rgb="FF000000"/>
      <x:name val="Arial"/>
    </x:font>
    <x:font>
      <x:b/>
      <x:sz val="10"/>
      <x:color rgb="FF0000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0F2F4"/>
      </x:patternFill>
    </x:fill>
    <x:fill>
      <x:patternFill patternType="solid">
        <x:fgColor rgb="FFEDF3F8"/>
      </x:patternFill>
    </x:fill>
  </x:fills>
  <x:borders count="3">
    <x:border/>
    <x:border>
      <x:top style="thin">
        <x:color rgb="FFBFC5CA"/>
      </x:top>
      <x:bottom style="thin">
        <x:color rgb="FFBFC5CA"/>
      </x:bottom>
    </x:border>
    <x:border>
      <x:top style="thin">
        <x:color rgb="FFC9CDD1"/>
      </x:top>
    </x:border>
  </x:borders>
  <x:cellStyleXfs count="1">
    <x:xf numFmtId="0" fontId="0" fillId="0" borderId="0"/>
  </x:cellStyleXfs>
  <x:cellXfs count="54">
    <x:xf numFmtId="0" fontId="0" fillId="0" borderId="0" xfId="0"/>
    <x:xf numFmtId="0" fontId="1" fillId="0" borderId="0" xfId="0" applyFont="1" applyFill="1" applyAlignment="1">
      <x:alignment horizontal="general" vertical="bottom"/>
    </x:xf>
    <x:xf numFmtId="164" fontId="1" fillId="0" borderId="0" xfId="0" applyNumberFormat="1" applyFont="1" applyFill="1" applyAlignment="1">
      <x:alignment horizontal="general" vertical="bottom"/>
    </x:xf>
    <x:xf numFmtId="0" fontId="2" fillId="2" borderId="1" xfId="0" applyFont="1" applyFill="1" applyBorder="1" applyAlignment="1">
      <x:alignment horizontal="general" vertical="bottom"/>
    </x:xf>
    <x:xf numFmtId="164" fontId="2" fillId="0" borderId="2" xfId="0" applyNumberFormat="1" applyFont="1" applyFill="1" applyBorder="1" applyAlignment="1">
      <x:alignment horizontal="general" vertical="bottom"/>
    </x:xf>
    <x:xf numFmtId="0" fontId="1" fillId="2" borderId="1" xfId="0" applyFont="1" applyFill="1" applyBorder="1" applyAlignment="1">
      <x:alignment horizontal="general" vertical="bottom"/>
    </x:xf>
    <x:xf numFmtId="164" fontId="1" fillId="3" borderId="0" xfId="0" applyNumberFormat="1" applyFont="1" applyFill="1" applyAlignment="1">
      <x:alignment horizontal="general" vertical="bottom"/>
    </x:xf>
    <x:xf numFmtId="165" fontId="2" fillId="0" borderId="2" xfId="0" applyNumberFormat="1" applyFont="1" applyFill="1" applyBorder="1" applyAlignment="1">
      <x:alignment horizontal="general" vertical="bottom"/>
    </x:xf>
    <x:xf numFmtId="0" fontId="1" fillId="3" borderId="1" xfId="0" applyFont="1" applyFill="1" applyBorder="1" applyAlignment="1">
      <x:alignment horizontal="general" vertical="bottom"/>
    </x:xf>
    <x:xf numFmtId="164" fontId="2" fillId="3" borderId="2" xfId="0" applyNumberFormat="1" applyFont="1" applyFill="1" applyBorder="1" applyAlignment="1">
      <x:alignment horizontal="general" vertical="bottom"/>
    </x:xf>
    <x:xf numFmtId="164" fontId="3" fillId="0" borderId="0" xfId="0" applyNumberFormat="1" applyFont="1" applyFill="1" applyAlignment="1">
      <x:alignment horizontal="general" vertical="bottom"/>
    </x:xf>
    <x:xf numFmtId="165" fontId="4" fillId="0" borderId="2" xfId="0" applyNumberFormat="1" applyFont="1" applyFill="1" applyBorder="1" applyAlignment="1">
      <x:alignment horizontal="general" vertical="bottom"/>
    </x:xf>
    <x:xf numFmtId="166" fontId="1" fillId="3" borderId="1" xfId="0" applyNumberFormat="1" applyFont="1" applyFill="1" applyBorder="1" applyAlignment="1">
      <x:alignment horizontal="general" vertical="bottom"/>
    </x:xf>
    <x:xf numFmtId="166" fontId="1" fillId="2" borderId="1" xfId="0" applyNumberFormat="1" applyFont="1" applyFill="1" applyBorder="1" applyAlignment="1">
      <x:alignment horizontal="general" vertical="bottom"/>
    </x:xf>
    <x:xf numFmtId="0" fontId="1" fillId="3" borderId="0" xfId="0" applyFont="1" applyFill="1" applyAlignment="1">
      <x:alignment horizontal="general" vertical="bottom"/>
    </x:xf>
    <x:xf numFmtId="167" fontId="5" fillId="0" borderId="0" xfId="0" applyNumberFormat="1" applyFont="1" applyFill="1" applyAlignment="1">
      <x:alignment horizontal="general" vertical="bottom"/>
    </x:xf>
    <x:xf numFmtId="0" fontId="2" fillId="0" borderId="2" xfId="0" applyFont="1" applyFill="1" applyBorder="1" applyAlignment="1">
      <x:alignment horizontal="general" vertical="bottom"/>
    </x:xf>
    <x:xf numFmtId="164" fontId="4" fillId="0" borderId="2" xfId="0" applyNumberFormat="1" applyFont="1" applyFill="1" applyBorder="1" applyAlignment="1">
      <x:alignment horizontal="general" vertical="bottom"/>
    </x:xf>
    <x:xf numFmtId="164" fontId="6" fillId="0" borderId="0" xfId="0" applyNumberFormat="1" applyFont="1" applyFill="1" applyAlignment="1">
      <x:alignment horizontal="general" vertical="bottom"/>
    </x:xf>
    <x:xf numFmtId="165" fontId="6" fillId="0" borderId="0" xfId="0" applyNumberFormat="1" applyFont="1" applyFill="1" applyAlignment="1">
      <x:alignment horizontal="general" vertical="bottom"/>
    </x:xf>
    <x:xf numFmtId="0" fontId="1" fillId="0" borderId="0" xfId="0" applyFont="1" applyFill="1" applyAlignment="1">
      <x:alignment horizontal="general" vertical="bottom" wrapText="1"/>
    </x:xf>
    <x:xf numFmtId="0" fontId="6" fillId="3" borderId="0" xfId="0" applyFont="1" applyFill="1" applyAlignment="1">
      <x:alignment horizontal="general" vertical="bottom"/>
    </x:xf>
    <x:xf numFmtId="167" fontId="7" fillId="3" borderId="0" xfId="0" applyNumberFormat="1" applyFont="1" applyFill="1" applyAlignment="1">
      <x:alignment horizontal="general" vertical="bottom"/>
    </x:xf>
    <x:xf numFmtId="166" fontId="3" fillId="0" borderId="0" xfId="0" applyNumberFormat="1" applyFont="1" applyFill="1" applyAlignment="1">
      <x:alignment horizontal="general" vertical="bottom"/>
    </x:xf>
    <x:xf numFmtId="165" fontId="2" fillId="3" borderId="2" xfId="0" applyNumberFormat="1" applyFont="1" applyFill="1" applyBorder="1" applyAlignment="1">
      <x:alignment horizontal="general" vertical="bottom"/>
    </x:xf>
    <x:xf numFmtId="166" fontId="1" fillId="0" borderId="0" xfId="0" applyNumberFormat="1" applyFont="1" applyFill="1" applyAlignment="1">
      <x:alignment horizontal="general" vertical="bottom"/>
    </x:xf>
    <x:xf numFmtId="167" fontId="8" fillId="0" borderId="0" xfId="0" applyNumberFormat="1" applyFont="1" applyFill="1" applyAlignment="1">
      <x:alignment horizontal="general" vertical="bottom"/>
    </x:xf>
    <x:xf numFmtId="164" fontId="3" fillId="3" borderId="0" xfId="0" applyNumberFormat="1" applyFont="1" applyFill="1" applyAlignment="1">
      <x:alignment horizontal="general" vertical="bottom"/>
    </x:xf>
    <x:xf numFmtId="164" fontId="6" fillId="3" borderId="0" xfId="0" applyNumberFormat="1" applyFont="1" applyFill="1" applyAlignment="1">
      <x:alignment horizontal="general" vertical="bottom"/>
    </x:xf>
    <x:xf numFmtId="0" fontId="6" fillId="0" borderId="0" xfId="0" applyFont="1" applyFill="1" applyAlignment="1">
      <x:alignment horizontal="general" vertical="bottom"/>
    </x:xf>
    <x:xf numFmtId="167" fontId="5" fillId="3" borderId="0" xfId="0" applyNumberFormat="1" applyFont="1" applyFill="1" applyAlignment="1">
      <x:alignment horizontal="general" vertical="bottom"/>
    </x:xf>
    <x:xf numFmtId="167" fontId="8" fillId="3" borderId="0" xfId="0" applyNumberFormat="1" applyFont="1" applyFill="1" applyAlignment="1">
      <x:alignment horizontal="general" vertical="bottom"/>
    </x:xf>
    <x:xf numFmtId="164" fontId="8" fillId="0" borderId="0" xfId="0" applyNumberFormat="1" applyFont="1" applyFill="1" applyAlignment="1">
      <x:alignment horizontal="general" vertical="bottom"/>
    </x:xf>
    <x:xf numFmtId="167" fontId="7" fillId="0" borderId="0" xfId="0" applyNumberFormat="1" applyFont="1" applyFill="1" applyAlignment="1">
      <x:alignment horizontal="general" vertical="bottom"/>
    </x:xf>
    <x:xf numFmtId="165" fontId="3" fillId="3" borderId="0" xfId="0" applyNumberFormat="1" applyFont="1" applyFill="1" applyAlignment="1">
      <x:alignment horizontal="general" vertical="bottom"/>
    </x:xf>
    <x:xf numFmtId="165" fontId="3" fillId="0" borderId="0" xfId="0" applyNumberFormat="1" applyFont="1" applyFill="1" applyAlignment="1">
      <x:alignment horizontal="general" vertical="bottom"/>
    </x:xf>
    <x:xf numFmtId="165" fontId="1" fillId="0" borderId="0" xfId="0" applyNumberFormat="1" applyFont="1" applyFill="1" applyAlignment="1">
      <x:alignment horizontal="general" vertical="bottom"/>
    </x:xf>
    <x:xf numFmtId="166" fontId="6" fillId="0" borderId="0" xfId="0" applyNumberFormat="1" applyFont="1" applyFill="1" applyAlignment="1">
      <x:alignment horizontal="general" vertical="bottom"/>
    </x:xf>
    <x:xf numFmtId="164" fontId="4" fillId="3" borderId="2" xfId="0" applyNumberFormat="1" applyFont="1" applyFill="1" applyBorder="1" applyAlignment="1">
      <x:alignment horizontal="general" vertical="bottom"/>
    </x:xf>
    <x:xf numFmtId="164" fontId="9" fillId="0" borderId="2" xfId="0" applyNumberFormat="1" applyFont="1" applyFill="1" applyBorder="1" applyAlignment="1">
      <x:alignment horizontal="general" vertical="bottom"/>
    </x:xf>
    <x:xf numFmtId="164" fontId="8" fillId="3" borderId="0" xfId="0" applyNumberFormat="1" applyFont="1" applyFill="1" applyAlignment="1">
      <x:alignment horizontal="general" vertical="bottom"/>
    </x:xf>
    <x:xf numFmtId="164" fontId="2" fillId="2" borderId="1" xfId="0" applyNumberFormat="1" applyFont="1" applyFill="1" applyBorder="1" applyAlignment="1">
      <x:alignment horizontal="general" vertical="bottom"/>
    </x:xf>
    <x:xf numFmtId="168" fontId="6" fillId="0" borderId="0" xfId="0" applyNumberFormat="1" applyFont="1" applyFill="1" applyAlignment="1">
      <x:alignment horizontal="general" vertical="bottom"/>
    </x:xf>
    <x:xf numFmtId="165" fontId="1" fillId="3" borderId="0" xfId="0" applyNumberFormat="1" applyFont="1" applyFill="1" applyAlignment="1">
      <x:alignment horizontal="general" vertical="bottom"/>
    </x:xf>
    <x:xf numFmtId="164" fontId="2" fillId="3" borderId="1" xfId="0" applyNumberFormat="1" applyFont="1" applyFill="1" applyBorder="1" applyAlignment="1">
      <x:alignment horizontal="general" vertical="bottom"/>
    </x:xf>
    <x:xf numFmtId="0" fontId="1" fillId="2" borderId="1" xfId="0" applyNumberFormat="1" applyFont="1" applyFill="1" applyBorder="1" applyAlignment="1">
      <x:alignment horizontal="right" vertical="bottom"/>
    </x:xf>
    <x:xf numFmtId="0" fontId="1" fillId="3" borderId="1" xfId="0" applyNumberFormat="1" applyFont="1" applyFill="1" applyBorder="1" applyAlignment="1">
      <x:alignment horizontal="right" vertical="bottom"/>
    </x:xf>
    <x:xf numFmtId="164" fontId="1" fillId="0" borderId="0" xfId="0" applyNumberFormat="1" applyFont="1" applyFill="1" applyBorder="1" applyAlignment="1">
      <x:alignment horizontal="right" vertical="bottom"/>
    </x:xf>
    <x:xf numFmtId="164" fontId="4" fillId="0" borderId="2" xfId="0" applyNumberFormat="1" applyFont="1" applyFill="1" applyBorder="1" applyAlignment="1">
      <x:alignment horizontal="right" vertical="bottom"/>
    </x:xf>
    <x:xf numFmtId="164" fontId="2" fillId="0" borderId="2" xfId="0" applyNumberFormat="1" applyFont="1" applyFill="1" applyBorder="1" applyAlignment="1">
      <x:alignment horizontal="right" vertical="bottom"/>
    </x:xf>
    <x:xf numFmtId="165" fontId="4" fillId="0" borderId="2" xfId="0" applyNumberFormat="1" applyFont="1" applyFill="1" applyBorder="1" applyAlignment="1">
      <x:alignment horizontal="right" vertical="bottom"/>
    </x:xf>
    <x:xf numFmtId="165" fontId="2" fillId="0" borderId="2" xfId="0" applyNumberFormat="1" applyFont="1" applyFill="1" applyBorder="1" applyAlignment="1">
      <x:alignment horizontal="right" vertical="bottom"/>
    </x:xf>
    <x:xf numFmtId="164" fontId="1" fillId="3" borderId="0" xfId="0" applyNumberFormat="1" applyFont="1" applyFill="1" applyBorder="1" applyAlignment="1">
      <x:alignment horizontal="right" vertical="bottom"/>
    </x:xf>
    <x:xf numFmtId="0" fontId="1" fillId="0" borderId="0" xfId="0" applyNumberFormat="1" applyFont="1" applyFill="1" applyBorder="1" applyAlignment="1">
      <x:alignment horizontal="right" vertical="bottom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9027e0dfce4fc2" /><Relationship Type="http://schemas.openxmlformats.org/officeDocument/2006/relationships/theme" Target="/xl/theme/theme1.xml" Id="Rb4828eac12ca4676" /><Relationship Type="http://schemas.openxmlformats.org/officeDocument/2006/relationships/sharedStrings" Target="/xl/sharedStrings.xml" Id="R21f82f3206cf4ea1" /><Relationship Type="http://schemas.openxmlformats.org/officeDocument/2006/relationships/worksheet" Target="/xl/worksheets/sheet1.xml" Id="Rf730aff52e8d4aa3" /><Relationship Type="http://schemas.openxmlformats.org/officeDocument/2006/relationships/worksheet" Target="/xl/worksheets/sheet2.xml" Id="Rd656360d3e3141a5" /><Relationship Type="http://schemas.openxmlformats.org/officeDocument/2006/relationships/worksheet" Target="/xl/worksheets/sheet3.xml" Id="R1fd9649672504d56" /><Relationship Type="http://schemas.openxmlformats.org/officeDocument/2006/relationships/worksheet" Target="/xl/worksheets/sheet4.xml" Id="R6616026e4d694f03" /><Relationship Type="http://schemas.openxmlformats.org/officeDocument/2006/relationships/worksheet" Target="/xl/worksheets/sheet5.xml" Id="Rf70e1fbecf7d4a6f" /><Relationship Type="http://schemas.openxmlformats.org/officeDocument/2006/relationships/worksheet" Target="/xl/worksheets/sheet6.xml" Id="R2d167141ad70449a" /><Relationship Type="http://schemas.openxmlformats.org/officeDocument/2006/relationships/worksheet" Target="/xl/worksheets/sheet7.xml" Id="R2f341aa4846d4480" /><Relationship Type="http://schemas.openxmlformats.org/officeDocument/2006/relationships/worksheet" Target="/xl/worksheets/sheet8.xml" Id="R56df5d869cdb4231" /><Relationship Type="http://schemas.openxmlformats.org/officeDocument/2006/relationships/worksheet" Target="/xl/worksheets/sheet9.xml" Id="Rcc129a0689084078" /><Relationship Type="http://schemas.openxmlformats.org/officeDocument/2006/relationships/worksheet" Target="/xl/worksheets/sheet10.xml" Id="Rb8bcdec7f7474ac8" /><Relationship Type="http://schemas.openxmlformats.org/officeDocument/2006/relationships/worksheet" Target="/xl/worksheets/sheet11.xml" Id="Redbd1f0d6e2c4f1d" /><Relationship Type="http://schemas.openxmlformats.org/officeDocument/2006/relationships/worksheet" Target="/xl/worksheets/sheet12.xml" Id="R13b187f481f44bdc" /><Relationship Type="http://schemas.openxmlformats.org/officeDocument/2006/relationships/worksheet" Target="/xl/worksheets/sheet13.xml" Id="R7e4b25946d584597" /><Relationship Type="http://schemas.openxmlformats.org/officeDocument/2006/relationships/worksheet" Target="/xl/worksheets/sheet14.xml" Id="R29f659d912d145a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1f0a1ca1b37c4a5e" /></Relationships>
</file>

<file path=xl/drawings/drawing1.xml><?xml version="1.0" encoding="utf-8"?>
<xdr:wsDr xmlns:xdr="http://schemas.openxmlformats.org/drawingml/2006/spreadsheetDrawing">
  <xdr:oneCellAnchor>
    <xdr:from>
      <xdr:col>0</xdr:col>
      <xdr:colOff>66675</xdr:colOff>
      <xdr:row>0</xdr:row>
      <xdr:rowOff>76200</xdr:rowOff>
    </xdr:from>
    <xdr:ext cx="571500" cy="571500"/>
    <xdr:pic>
      <xdr:nvPicPr>
        <xdr:cNvPr id="1" name="/xl/media/image1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f0a1ca1b37c4a5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solidFill>
            <a:schemeClr val="phClr"/>
          </a:solidFill>
        </a:ln>
        <a:ln w="12700">
          <a:solidFill>
            <a:schemeClr val="phClr"/>
          </a:solidFill>
        </a:ln>
        <a:ln w="1905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f70d550a6975482e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hyperlink" Target="https://www.sec.gov/Archives/edgar/data/815097/000081509725000084/ccl-20250831.htm" TargetMode="External" Id="Rf9bd405143c04097" /><Relationship Type="http://schemas.openxmlformats.org/officeDocument/2006/relationships/hyperlink" Target="https://www.sec.gov/Archives/edgar/data/815097/000162828025058106/a20254qearningsrelease8-k.htm" TargetMode="External" Id="Rf7c8f82a2337410f" /><Relationship Type="http://schemas.openxmlformats.org/officeDocument/2006/relationships/hyperlink" Target="https://www.sec.gov/Archives/edgar/data/815097/000081509726000037/ccl-20260228.htm" TargetMode="External" Id="R0eb79e6539ee49b0" /><Relationship Type="http://schemas.openxmlformats.org/officeDocument/2006/relationships/hyperlink" Target="https://www.sec.gov/Archives/edgar/data/815097/000081509726000096/ccl-20260531.htm" TargetMode="External" Id="Rab1d19ac686e404e" /><Relationship Type="http://schemas.openxmlformats.org/officeDocument/2006/relationships/hyperlink" Target="https://www.sec.gov/Archives/edgar/data/815097/000081509726000007/R34.htm" TargetMode="External" Id="R0590ce030ec24251" /><Relationship Type="http://schemas.openxmlformats.org/officeDocument/2006/relationships/hyperlink" Target="https://www.sec.gov/Archives/edgar/data/815097/000081509726000086/a20262qearningsrelease8-k.htm" TargetMode="External" Id="Rdd499f98459f443d" /><Relationship Type="http://schemas.openxmlformats.org/officeDocument/2006/relationships/hyperlink" Target="https://www.proactiveinvestors.com/companies/news/1099005/carnival-faces-fuel-pricing-headwinds-ahead-of-third-quarter-results-1099005.html" TargetMode="External" Id="R7127d664310140c6" /><Relationship Type="http://schemas.openxmlformats.org/officeDocument/2006/relationships/hyperlink" Target="https://finance.yahoo.com/markets/stocks/articles/carnival-ccl-q3-earnings-preview-121502863.html" TargetMode="External" Id="Rb88cd2497a684fdc" /><Relationship Type="http://schemas.openxmlformats.org/officeDocument/2006/relationships/hyperlink" Target="https://www.sec.gov/Archives/edgar/data/884887/000088488726000036/a2026q2earningsrelease.htm" TargetMode="External" Id="R0422e7edbcca47e1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" customWidth="1"/>
    <x:col min="2" max="2" width="37" customWidth="1"/>
    <x:col min="3" max="8" width="13" customWidth="1"/>
    <x:col min="9" max="9" width="53" customWidth="1"/>
  </x:cols>
  <x:sheetData>
    <x:row r="1">
      <x:c r="B1" s="1" t="s">
        <x:v>0</x:v>
      </x:c>
      <x:c r="C1" s="1"/>
      <x:c r="D1" s="1"/>
      <x:c r="E1" s="1"/>
      <x:c r="F1" s="1"/>
      <x:c r="G1" s="1"/>
      <x:c r="H1" s="1"/>
      <x:c r="I1" s="1"/>
    </x:row>
    <x:row r="2">
      <x:c r="B2" s="3" t="s">
        <x:v>1</x:v>
      </x:c>
      <x:c r="C2" s="3"/>
      <x:c r="D2" s="3"/>
      <x:c r="E2" s="3"/>
      <x:c r="F2" s="3"/>
      <x:c r="G2" s="3"/>
      <x:c r="H2" s="3"/>
      <x:c r="I2" s="1"/>
    </x:row>
    <x:row r="3">
      <x:c r="B3" s="1" t="s">
        <x:v>2</x:v>
      </x:c>
      <x:c r="C3" s="1"/>
      <x:c r="D3" s="1"/>
      <x:c r="E3" s="1"/>
      <x:c r="F3" s="1"/>
      <x:c r="G3" s="1"/>
      <x:c r="H3" s="1"/>
      <x:c r="I3" s="1"/>
    </x:row>
    <x:row r="4">
      <x:c r="B4" s="1"/>
      <x:c r="C4" s="1"/>
      <x:c r="D4" s="1"/>
      <x:c r="E4" s="1"/>
      <x:c r="F4" s="1"/>
      <x:c r="G4" s="1"/>
      <x:c r="H4" s="1"/>
      <x:c r="I4" s="1"/>
    </x:row>
    <x:row r="5">
      <x:c r="B5" s="5" t="s">
        <x:v>3</x:v>
      </x:c>
      <x:c r="C5" s="45" t="s">
        <x:v>4</x:v>
      </x:c>
      <x:c r="D5" s="45" t="s">
        <x:v>5</x:v>
      </x:c>
      <x:c r="E5" s="45" t="s">
        <x:v>6</x:v>
      </x:c>
      <x:c r="F5" s="45" t="s">
        <x:v>7</x:v>
      </x:c>
      <x:c r="G5" s="45" t="s">
        <x:v>8</x:v>
      </x:c>
      <x:c r="H5" s="46" t="s">
        <x:v>9</x:v>
      </x:c>
      <x:c r="I5" s="1"/>
    </x:row>
    <x:row r="6">
      <x:c r="B6" s="5" t="s">
        <x:v>10</x:v>
      </x:c>
      <x:c r="C6" s="13">
        <x:v>45900</x:v>
      </x:c>
      <x:c r="D6" s="13">
        <x:v>45991</x:v>
      </x:c>
      <x:c r="E6" s="13">
        <x:v>46081</x:v>
      </x:c>
      <x:c r="F6" s="13">
        <x:v>46173</x:v>
      </x:c>
      <x:c r="G6" s="13">
        <x:v>45991</x:v>
      </x:c>
      <x:c r="H6" s="12">
        <x:v>46265</x:v>
      </x:c>
      <x:c r="I6" s="1"/>
    </x:row>
    <x:row r="7">
      <x:c r="B7" s="5" t="s">
        <x:v>11</x:v>
      </x:c>
      <x:c r="C7" s="5">
        <x:v>92</x:v>
      </x:c>
      <x:c r="D7" s="5">
        <x:v>91</x:v>
      </x:c>
      <x:c r="E7" s="5">
        <x:v>90</x:v>
      </x:c>
      <x:c r="F7" s="5">
        <x:v>92</x:v>
      </x:c>
      <x:c r="G7" s="5">
        <x:v>365</x:v>
      </x:c>
      <x:c r="H7" s="8">
        <x:v>92</x:v>
      </x:c>
      <x:c r="I7" s="1"/>
    </x:row>
    <x:row r="8">
      <x:c r="B8" s="1"/>
      <x:c r="C8" s="1"/>
      <x:c r="D8" s="1"/>
      <x:c r="E8" s="1"/>
      <x:c r="F8" s="1"/>
      <x:c r="G8" s="1"/>
      <x:c r="H8" s="14"/>
      <x:c r="I8" s="1"/>
    </x:row>
    <x:row r="9">
      <x:c r="B9" s="1" t="s">
        <x:v>12</x:v>
      </x:c>
      <x:c r="C9" s="2"/>
      <x:c r="D9" s="2"/>
      <x:c r="E9" s="2"/>
      <x:c r="F9" s="2"/>
      <x:c r="G9" s="2"/>
      <x:c r="H9" s="6"/>
      <x:c r="I9" s="1"/>
    </x:row>
    <x:row r="10">
      <x:c r="B10" s="1" t="s">
        <x:v>13</x:v>
      </x:c>
      <x:c r="C10" s="2"/>
      <x:c r="D10" s="2"/>
      <x:c r="E10" s="2"/>
      <x:c r="F10" s="2"/>
      <x:c r="G10" s="2"/>
      <x:c r="H10" s="6"/>
      <x:c r="I10" s="1"/>
    </x:row>
    <x:row r="11">
      <x:c r="B11" s="1" t="s">
        <x:v>14</x:v>
      </x:c>
      <x:c r="C11" s="2" t="s">
        <x:v>15</x:v>
      </x:c>
      <x:c r="D11" s="2"/>
      <x:c r="E11" s="2"/>
      <x:c r="F11" s="2"/>
      <x:c r="G11" s="2"/>
      <x:c r="H11" s="6"/>
      <x:c r="I11" s="1"/>
    </x:row>
    <x:row r="12">
      <x:c r="B12" s="1" t="s">
        <x:v>16</x:v>
      </x:c>
      <x:c r="C12" s="23" t="n">
        <x:f>Inputs!C28</x:f>
        <x:v>46294</x:v>
      </x:c>
      <x:c r="D12" s="2"/>
      <x:c r="E12" s="2"/>
      <x:c r="F12" s="2"/>
      <x:c r="G12" s="2"/>
      <x:c r="H12" s="6"/>
      <x:c r="I12" s="1"/>
    </x:row>
    <x:row r="13">
      <x:c r="B13" s="1" t="s">
        <x:v>17</x:v>
      </x:c>
      <x:c r="C13" s="2" t="s">
        <x:v>18</x:v>
      </x:c>
      <x:c r="D13" s="2"/>
      <x:c r="E13" s="2"/>
      <x:c r="F13" s="2"/>
      <x:c r="G13" s="2"/>
      <x:c r="H13" s="6"/>
      <x:c r="I13" s="1"/>
    </x:row>
    <x:row r="14">
      <x:c r="B14" s="1"/>
      <x:c r="C14" s="2"/>
      <x:c r="D14" s="2"/>
      <x:c r="E14" s="2"/>
      <x:c r="F14" s="2"/>
      <x:c r="G14" s="2"/>
      <x:c r="H14" s="6"/>
      <x:c r="I14" s="1"/>
    </x:row>
    <x:row r="15">
      <x:c r="B15" s="1" t="s">
        <x:v>19</x:v>
      </x:c>
      <x:c r="C15" s="2"/>
      <x:c r="D15" s="2"/>
      <x:c r="E15" s="2"/>
      <x:c r="F15" s="2"/>
      <x:c r="G15" s="2"/>
      <x:c r="H15" s="6"/>
      <x:c r="I15" s="1"/>
    </x:row>
    <x:row r="16">
      <x:c r="B16" s="1"/>
      <x:c r="C16" s="2"/>
      <x:c r="D16" s="2"/>
      <x:c r="E16" s="2"/>
      <x:c r="F16" s="2"/>
      <x:c r="G16" s="2"/>
      <x:c r="H16" s="6"/>
      <x:c r="I16" s="1"/>
    </x:row>
    <x:row r="17">
      <x:c r="B17" s="1" t="s">
        <x:v>20</x:v>
      </x:c>
      <x:c r="C17" s="47" t="s">
        <x:v>21</x:v>
      </x:c>
      <x:c r="D17" s="47" t="s">
        <x:v>22</x:v>
      </x:c>
      <x:c r="E17" s="47" t="s">
        <x:v>23</x:v>
      </x:c>
      <x:c r="F17" s="47" t="s">
        <x:v>24</x:v>
      </x:c>
      <x:c r="G17" s="2"/>
      <x:c r="H17" s="6"/>
      <x:c r="I17" s="1"/>
    </x:row>
    <x:row r="18">
      <x:c r="B18" s="16" t="s">
        <x:v>25</x:v>
      </x:c>
      <x:c r="C18" s="17" t="n">
        <x:f>'Revenue summary'!H18</x:f>
        <x:v>8358.890999999998</x:v>
      </x:c>
      <x:c r="D18" s="48" t="n">
        <x:f>Inputs!C46</x:f>
        <x:v>8390.79</x:v>
      </x:c>
      <x:c r="E18" s="49" t="n">
        <x:f>C18-D18</x:f>
        <x:v>-31.89900000000307</x:v>
      </x:c>
      <x:c r="F18" s="49" t="s">
        <x:v>26</x:v>
      </x:c>
      <x:c r="G18" s="4"/>
      <x:c r="H18" s="9"/>
      <x:c r="I18" s="1"/>
    </x:row>
    <x:row r="19">
      <x:c r="B19" s="16" t="s">
        <x:v>27</x:v>
      </x:c>
      <x:c r="C19" s="17" t="n">
        <x:f>'Income Statement'!H44</x:f>
        <x:v>1818.8009999999958</x:v>
      </x:c>
      <x:c r="D19" s="49" t="s">
        <x:v>26</x:v>
      </x:c>
      <x:c r="E19" s="49" t="s">
        <x:v>26</x:v>
      </x:c>
      <x:c r="F19" s="48" t="n">
        <x:f>Guidance!G19</x:f>
        <x:v>1860</x:v>
      </x:c>
      <x:c r="G19" s="4"/>
      <x:c r="H19" s="9"/>
      <x:c r="I19" s="1"/>
    </x:row>
    <x:row r="20">
      <x:c r="B20" s="16" t="s">
        <x:v>28</x:v>
      </x:c>
      <x:c r="C20" s="11" t="n">
        <x:f>'Income Statement'!H45</x:f>
        <x:v>1.320843137254899</x:v>
      </x:c>
      <x:c r="D20" s="50" t="n">
        <x:f>Inputs!C29</x:f>
        <x:v>1.35</x:v>
      </x:c>
      <x:c r="E20" s="51" t="n">
        <x:f>C20-D20</x:f>
        <x:v>-0.029156862745101098</x:v>
      </x:c>
      <x:c r="F20" s="50" t="n">
        <x:f>Guidance!G20</x:f>
        <x:v>1.35</x:v>
      </x:c>
      <x:c r="G20" s="7"/>
      <x:c r="H20" s="24"/>
      <x:c r="I20" s="1"/>
    </x:row>
    <x:row r="21">
      <x:c r="B21" s="16" t="s">
        <x:v>29</x:v>
      </x:c>
      <x:c r="C21" s="11" t="n">
        <x:f>'Income Statement'!H39</x:f>
        <x:v>1.3077712418300624</x:v>
      </x:c>
      <x:c r="D21" s="50" t="n">
        <x:f>Inputs!C38</x:f>
        <x:v>1.35</x:v>
      </x:c>
      <x:c r="E21" s="51" t="n">
        <x:f>C21-D21</x:f>
        <x:v>-0.04222875816993765</x:v>
      </x:c>
      <x:c r="F21" s="51" t="s">
        <x:v>26</x:v>
      </x:c>
      <x:c r="G21" s="7"/>
      <x:c r="H21" s="24"/>
      <x:c r="I21" s="1"/>
    </x:row>
    <x:row r="22">
      <x:c r="B22" s="16" t="s">
        <x:v>30</x:v>
      </x:c>
      <x:c r="C22" s="17" t="n">
        <x:f>'Income Statement'!H35</x:f>
        <x:v>1800.8009999999958</x:v>
      </x:c>
      <x:c r="D22" s="49" t="s">
        <x:v>26</x:v>
      </x:c>
      <x:c r="E22" s="49"/>
      <x:c r="F22" s="49" t="s">
        <x:v>26</x:v>
      </x:c>
      <x:c r="G22" s="4"/>
      <x:c r="H22" s="9"/>
      <x:c r="I22" s="1"/>
    </x:row>
    <x:row r="23">
      <x:c r="B23" s="16" t="s">
        <x:v>31</x:v>
      </x:c>
      <x:c r="C23" s="17" t="str">
        <x:f>IF(AND(ABS('Revenue summary'!H29)&lt;0.000001,ABS('Revenue summary'!H30)&lt;0.000001,ABS('Revenue summary'!G30)&lt;0.000001,ABS(SUM('Balance Sheet'!C36:H36))&lt;0.000001,ABS('Cash Flow Statement'!H25)&lt;0.000001,ABS(Geo!H16)&lt;0.000001,ABS('Income Statement'!H48)&lt;0.000001),"PASS","FAIL")</x:f>
        <x:v>PASS</x:v>
      </x:c>
      <x:c r="D23" s="4"/>
      <x:c r="E23" s="4"/>
      <x:c r="F23" s="4"/>
      <x:c r="G23" s="4"/>
      <x:c r="H23" s="9"/>
      <x:c r="I23" s="1"/>
    </x:row>
    <x:row r="24">
      <x:c r="B24" s="1"/>
      <x:c r="C24" s="2"/>
      <x:c r="D24" s="2"/>
      <x:c r="E24" s="2"/>
      <x:c r="F24" s="2"/>
      <x:c r="G24" s="2"/>
      <x:c r="H24" s="6"/>
      <x:c r="I24" s="1"/>
    </x:row>
    <x:row r="25">
      <x:c r="B25" s="1" t="s">
        <x:v>32</x:v>
      </x:c>
      <x:c r="C25" s="15" t="n">
        <x:f>Inputs!H199</x:f>
        <x:v>0.4</x:v>
      </x:c>
      <x:c r="D25" s="2"/>
      <x:c r="E25" s="2"/>
      <x:c r="F25" s="2"/>
      <x:c r="G25" s="2"/>
      <x:c r="H25" s="6"/>
      <x:c r="I25" s="1"/>
    </x:row>
    <x:row r="26">
      <x:c r="B26" s="1" t="s">
        <x:v>33</x:v>
      </x:c>
      <x:c r="C26" s="10" t="str">
        <x:f>Inputs!H205</x:f>
        <x:v>medium</x:v>
      </x:c>
      <x:c r="D26" s="2"/>
      <x:c r="E26" s="2"/>
      <x:c r="F26" s="2"/>
      <x:c r="G26" s="2"/>
      <x:c r="H26" s="6"/>
      <x:c r="I26" s="1"/>
    </x:row>
    <x:row r="27">
      <x:c r="B27" s="1"/>
      <x:c r="C27" s="2"/>
      <x:c r="D27" s="2"/>
      <x:c r="E27" s="2"/>
      <x:c r="F27" s="2"/>
      <x:c r="G27" s="2"/>
      <x:c r="H27" s="6"/>
      <x:c r="I27" s="1"/>
    </x:row>
    <x:row r="28">
      <x:c r="B28" s="1" t="s">
        <x:v>34</x:v>
      </x:c>
      <x:c r="C28" s="2"/>
      <x:c r="D28" s="2"/>
      <x:c r="E28" s="2"/>
      <x:c r="F28" s="2"/>
      <x:c r="G28" s="2"/>
      <x:c r="H28" s="6"/>
      <x:c r="I28" s="1" t="s">
        <x:v>35</x:v>
      </x:c>
    </x:row>
    <x:row r="29">
      <x:c r="B29" s="1"/>
      <x:c r="C29" s="2"/>
      <x:c r="D29" s="2"/>
      <x:c r="E29" s="2"/>
      <x:c r="F29" s="2"/>
      <x:c r="G29" s="2"/>
      <x:c r="H29" s="6"/>
      <x:c r="I29" s="1"/>
    </x:row>
    <x:row r="30">
      <x:c r="B30" s="1"/>
      <x:c r="C30" s="2"/>
      <x:c r="D30" s="2"/>
      <x:c r="E30" s="2"/>
      <x:c r="F30" s="2"/>
      <x:c r="G30" s="2"/>
      <x:c r="H30" s="6"/>
      <x:c r="I30" s="1"/>
    </x:row>
    <x:row r="31">
      <x:c r="B31" s="1"/>
      <x:c r="C31" s="2"/>
      <x:c r="D31" s="2"/>
      <x:c r="E31" s="2"/>
      <x:c r="F31" s="2"/>
      <x:c r="G31" s="2"/>
      <x:c r="H31" s="6"/>
      <x:c r="I31" s="1"/>
    </x:row>
    <x:row r="32">
      <x:c r="B32" s="1"/>
      <x:c r="C32" s="2"/>
      <x:c r="D32" s="2"/>
      <x:c r="E32" s="2"/>
      <x:c r="F32" s="2"/>
      <x:c r="G32" s="2"/>
      <x:c r="H32" s="6"/>
      <x:c r="I32" s="1"/>
    </x:row>
    <x:row r="33">
      <x:c r="B33" s="1"/>
      <x:c r="C33" s="2"/>
      <x:c r="D33" s="2"/>
      <x:c r="E33" s="2"/>
      <x:c r="F33" s="2"/>
      <x:c r="G33" s="2"/>
      <x:c r="H33" s="6"/>
      <x:c r="I33" s="1"/>
    </x:row>
    <x:row r="34">
      <x:c r="B34" s="1"/>
      <x:c r="C34" s="2"/>
      <x:c r="D34" s="2"/>
      <x:c r="E34" s="2"/>
      <x:c r="F34" s="2"/>
      <x:c r="G34" s="2"/>
      <x:c r="H34" s="6"/>
      <x:c r="I34" s="1"/>
    </x:row>
    <x:row r="35">
      <x:c r="B35" s="1"/>
      <x:c r="C35" s="2"/>
      <x:c r="D35" s="2"/>
      <x:c r="E35" s="2"/>
      <x:c r="F35" s="2"/>
      <x:c r="G35" s="2"/>
      <x:c r="H35" s="6"/>
      <x:c r="I35" s="1"/>
    </x:row>
    <x:row r="36">
      <x:c r="B36" s="1"/>
      <x:c r="C36" s="2"/>
      <x:c r="D36" s="2"/>
      <x:c r="E36" s="2"/>
      <x:c r="F36" s="2"/>
      <x:c r="G36" s="2"/>
      <x:c r="H36" s="6"/>
      <x:c r="I36" s="1"/>
    </x:row>
    <x:row r="37">
      <x:c r="B37" s="1"/>
      <x:c r="C37" s="2"/>
      <x:c r="D37" s="2"/>
      <x:c r="E37" s="2"/>
      <x:c r="F37" s="2"/>
      <x:c r="G37" s="2"/>
      <x:c r="H37" s="6"/>
      <x:c r="I37" s="1"/>
    </x:row>
    <x:row r="38">
      <x:c r="B38" s="1"/>
      <x:c r="C38" s="2"/>
      <x:c r="D38" s="2"/>
      <x:c r="E38" s="2"/>
      <x:c r="F38" s="2"/>
      <x:c r="G38" s="2"/>
      <x:c r="H38" s="6"/>
      <x:c r="I38" s="1"/>
    </x:row>
    <x:row r="39">
      <x:c r="B39" s="1"/>
      <x:c r="C39" s="2"/>
      <x:c r="D39" s="2"/>
      <x:c r="E39" s="2"/>
      <x:c r="F39" s="2"/>
      <x:c r="G39" s="2"/>
      <x:c r="H39" s="6"/>
      <x:c r="I39" s="1"/>
    </x:row>
    <x:row r="40">
      <x:c r="B40" s="1"/>
      <x:c r="C40" s="2"/>
      <x:c r="D40" s="2"/>
      <x:c r="E40" s="2"/>
      <x:c r="F40" s="2"/>
      <x:c r="G40" s="2"/>
      <x:c r="H40" s="6"/>
      <x:c r="I40" s="1"/>
    </x:row>
    <x:row r="41">
      <x:c r="B41" s="1"/>
      <x:c r="C41" s="2"/>
      <x:c r="D41" s="2"/>
      <x:c r="E41" s="2"/>
      <x:c r="F41" s="2"/>
      <x:c r="G41" s="2"/>
      <x:c r="H41" s="6"/>
      <x:c r="I41" s="1"/>
    </x:row>
    <x:row r="42">
      <x:c r="B42" s="1"/>
      <x:c r="C42" s="2"/>
      <x:c r="D42" s="2"/>
      <x:c r="E42" s="2"/>
      <x:c r="F42" s="2"/>
      <x:c r="G42" s="2"/>
      <x:c r="H42" s="6"/>
      <x:c r="I42" s="1"/>
    </x:row>
    <x:row r="43">
      <x:c r="B43" s="1"/>
      <x:c r="C43" s="2"/>
      <x:c r="D43" s="2"/>
      <x:c r="E43" s="2"/>
      <x:c r="F43" s="2"/>
      <x:c r="G43" s="2"/>
      <x:c r="H43" s="6"/>
      <x:c r="I43" s="1"/>
    </x:row>
    <x:row r="44">
      <x:c r="B44" s="1"/>
      <x:c r="C44" s="2"/>
      <x:c r="D44" s="2"/>
      <x:c r="E44" s="2"/>
      <x:c r="F44" s="2"/>
      <x:c r="G44" s="2"/>
      <x:c r="H44" s="6"/>
      <x:c r="I44" s="1"/>
    </x:row>
    <x:row r="45">
      <x:c r="B45" s="1"/>
      <x:c r="C45" s="2"/>
      <x:c r="D45" s="2"/>
      <x:c r="E45" s="2"/>
      <x:c r="F45" s="2"/>
      <x:c r="G45" s="2"/>
      <x:c r="H45" s="6"/>
      <x:c r="I45" s="1"/>
    </x:row>
    <x:row r="46">
      <x:c r="B46" s="1"/>
      <x:c r="C46" s="2"/>
      <x:c r="D46" s="2"/>
      <x:c r="E46" s="2"/>
      <x:c r="F46" s="2"/>
      <x:c r="G46" s="2"/>
      <x:c r="H46" s="6"/>
      <x:c r="I46" s="1"/>
    </x:row>
    <x:row r="47">
      <x:c r="B47" s="1"/>
      <x:c r="C47" s="2"/>
      <x:c r="D47" s="2"/>
      <x:c r="E47" s="2"/>
      <x:c r="F47" s="2"/>
      <x:c r="G47" s="2"/>
      <x:c r="H47" s="6"/>
      <x:c r="I47" s="1"/>
    </x:row>
    <x:row r="48">
      <x:c r="B48" s="1"/>
      <x:c r="C48" s="2"/>
      <x:c r="D48" s="2"/>
      <x:c r="E48" s="2"/>
      <x:c r="F48" s="2"/>
      <x:c r="G48" s="2"/>
      <x:c r="H48" s="6"/>
      <x:c r="I48" s="1"/>
    </x:row>
    <x:row r="49">
      <x:c r="B49" s="1"/>
      <x:c r="C49" s="2"/>
      <x:c r="D49" s="2"/>
      <x:c r="E49" s="2"/>
      <x:c r="F49" s="2"/>
      <x:c r="G49" s="2"/>
      <x:c r="H49" s="6"/>
      <x:c r="I49" s="1"/>
    </x:row>
    <x:row r="50">
      <x:c r="B50" s="1"/>
      <x:c r="C50" s="2"/>
      <x:c r="D50" s="2"/>
      <x:c r="E50" s="2"/>
      <x:c r="F50" s="2"/>
      <x:c r="G50" s="2"/>
      <x:c r="H50" s="6"/>
      <x:c r="I50" s="1"/>
    </x:row>
    <x:row r="51">
      <x:c r="B51" s="1"/>
      <x:c r="C51" s="2"/>
      <x:c r="D51" s="2"/>
      <x:c r="E51" s="2"/>
      <x:c r="F51" s="2"/>
      <x:c r="G51" s="2"/>
      <x:c r="H51" s="6"/>
      <x:c r="I51" s="1"/>
    </x:row>
    <x:row r="52">
      <x:c r="B52" s="1"/>
      <x:c r="C52" s="2"/>
      <x:c r="D52" s="2"/>
      <x:c r="E52" s="2"/>
      <x:c r="F52" s="2"/>
      <x:c r="G52" s="2"/>
      <x:c r="H52" s="6"/>
      <x:c r="I52" s="1"/>
    </x:row>
    <x:row r="53">
      <x:c r="B53" s="1"/>
      <x:c r="C53" s="2"/>
      <x:c r="D53" s="2"/>
      <x:c r="E53" s="2"/>
      <x:c r="F53" s="2"/>
      <x:c r="G53" s="2"/>
      <x:c r="H53" s="6"/>
      <x:c r="I53" s="1"/>
    </x:row>
    <x:row r="54">
      <x:c r="B54" s="1"/>
      <x:c r="C54" s="2"/>
      <x:c r="D54" s="2"/>
      <x:c r="E54" s="2"/>
      <x:c r="F54" s="2"/>
      <x:c r="G54" s="2"/>
      <x:c r="H54" s="6"/>
      <x:c r="I54" s="1"/>
    </x:row>
    <x:row r="55">
      <x:c r="B55" s="1"/>
      <x:c r="C55" s="2"/>
      <x:c r="D55" s="2"/>
      <x:c r="E55" s="2"/>
      <x:c r="F55" s="2"/>
      <x:c r="G55" s="2"/>
      <x:c r="H55" s="6"/>
      <x:c r="I55" s="1"/>
    </x:row>
    <x:row r="56">
      <x:c r="B56" s="1"/>
      <x:c r="C56" s="1"/>
      <x:c r="D56" s="1"/>
      <x:c r="E56" s="1"/>
      <x:c r="F56" s="1"/>
      <x:c r="G56" s="1"/>
      <x:c r="H56" s="1"/>
      <x:c r="I56" s="1"/>
    </x:row>
    <x:row r="57">
      <x:c r="B57" s="1"/>
      <x:c r="C57" s="1"/>
      <x:c r="D57" s="1"/>
      <x:c r="E57" s="1"/>
      <x:c r="F57" s="1"/>
      <x:c r="G57" s="1"/>
      <x:c r="H57" s="1"/>
      <x:c r="I57" s="1"/>
    </x:row>
    <x:row r="58">
      <x:c r="B58" s="1"/>
      <x:c r="C58" s="1"/>
      <x:c r="D58" s="1"/>
      <x:c r="E58" s="1"/>
      <x:c r="F58" s="1"/>
      <x:c r="G58" s="1"/>
      <x:c r="H58" s="1"/>
      <x:c r="I58" s="1"/>
    </x:row>
    <x:row r="59">
      <x:c r="B59" s="1"/>
      <x:c r="C59" s="1"/>
      <x:c r="D59" s="1"/>
      <x:c r="E59" s="1"/>
      <x:c r="F59" s="1"/>
      <x:c r="G59" s="1"/>
      <x:c r="H59" s="1"/>
      <x:c r="I59" s="1"/>
    </x:row>
    <x:row r="60">
      <x:c r="B60" s="1"/>
      <x:c r="C60" s="1"/>
      <x:c r="D60" s="1"/>
      <x:c r="E60" s="1"/>
      <x:c r="F60" s="1"/>
      <x:c r="G60" s="1"/>
      <x:c r="H60" s="1"/>
      <x:c r="I60" s="1"/>
    </x:row>
    <x:row r="61">
      <x:c r="B61" s="1"/>
      <x:c r="C61" s="1"/>
      <x:c r="D61" s="1"/>
      <x:c r="E61" s="1"/>
      <x:c r="F61" s="1"/>
      <x:c r="G61" s="1"/>
      <x:c r="H61" s="1"/>
      <x:c r="I61" s="1"/>
    </x:row>
    <x:row r="62">
      <x:c r="B62" s="1"/>
      <x:c r="C62" s="1"/>
      <x:c r="D62" s="1"/>
      <x:c r="E62" s="1"/>
      <x:c r="F62" s="1"/>
      <x:c r="G62" s="1"/>
      <x:c r="H62" s="1"/>
      <x:c r="I62" s="1"/>
    </x:row>
    <x:row r="63">
      <x:c r="B63" s="1"/>
      <x:c r="C63" s="1"/>
      <x:c r="D63" s="1"/>
      <x:c r="E63" s="1"/>
      <x:c r="F63" s="1"/>
      <x:c r="G63" s="1"/>
      <x:c r="H63" s="1"/>
      <x:c r="I63" s="1"/>
    </x:row>
    <x:row r="64">
      <x:c r="B64" s="1"/>
      <x:c r="C64" s="1"/>
      <x:c r="D64" s="1"/>
      <x:c r="E64" s="1"/>
      <x:c r="F64" s="1"/>
      <x:c r="G64" s="1"/>
      <x:c r="H64" s="1"/>
      <x:c r="I64" s="1"/>
    </x:row>
    <x:row r="65">
      <x:c r="B65" s="1"/>
      <x:c r="C65" s="1"/>
      <x:c r="D65" s="1"/>
      <x:c r="E65" s="1"/>
      <x:c r="F65" s="1"/>
      <x:c r="G65" s="1"/>
      <x:c r="H65" s="1"/>
      <x:c r="I65" s="1"/>
    </x:row>
    <x:row r="66">
      <x:c r="B66" s="1"/>
      <x:c r="C66" s="1"/>
      <x:c r="D66" s="1"/>
      <x:c r="E66" s="1"/>
      <x:c r="F66" s="1"/>
      <x:c r="G66" s="1"/>
      <x:c r="H66" s="1"/>
      <x:c r="I66" s="1"/>
    </x:row>
    <x:row r="67">
      <x:c r="B67" s="1"/>
      <x:c r="C67" s="1"/>
      <x:c r="D67" s="1"/>
      <x:c r="E67" s="1"/>
      <x:c r="F67" s="1"/>
      <x:c r="G67" s="1"/>
      <x:c r="H67" s="1"/>
      <x:c r="I67" s="1"/>
    </x:row>
    <x:row r="68">
      <x:c r="B68" s="1"/>
      <x:c r="C68" s="1"/>
      <x:c r="D68" s="1"/>
      <x:c r="E68" s="1"/>
      <x:c r="F68" s="1"/>
      <x:c r="G68" s="1"/>
      <x:c r="H68" s="1"/>
      <x:c r="I68" s="1"/>
    </x:row>
    <x:row r="69">
      <x:c r="B69" s="1"/>
      <x:c r="C69" s="1"/>
      <x:c r="D69" s="1"/>
      <x:c r="E69" s="1"/>
      <x:c r="F69" s="1"/>
      <x:c r="G69" s="1"/>
      <x:c r="H69" s="1"/>
      <x:c r="I69" s="1"/>
    </x:row>
    <x:row r="70">
      <x:c r="B70" s="1"/>
      <x:c r="C70" s="1"/>
      <x:c r="D70" s="1"/>
      <x:c r="E70" s="1"/>
      <x:c r="F70" s="1"/>
      <x:c r="G70" s="1"/>
      <x:c r="H70" s="1"/>
      <x:c r="I70" s="1"/>
    </x:row>
    <x:row r="71">
      <x:c r="B71" s="1"/>
      <x:c r="C71" s="1"/>
      <x:c r="D71" s="1"/>
      <x:c r="E71" s="1"/>
      <x:c r="F71" s="1"/>
      <x:c r="G71" s="1"/>
      <x:c r="H71" s="1"/>
      <x:c r="I71" s="1"/>
    </x:row>
    <x:row r="72">
      <x:c r="B72" s="1"/>
      <x:c r="C72" s="1"/>
      <x:c r="D72" s="1"/>
      <x:c r="E72" s="1"/>
      <x:c r="F72" s="1"/>
      <x:c r="G72" s="1"/>
      <x:c r="H72" s="1"/>
      <x:c r="I72" s="1"/>
    </x:row>
    <x:row r="73">
      <x:c r="B73" s="1"/>
      <x:c r="C73" s="1"/>
      <x:c r="D73" s="1"/>
      <x:c r="E73" s="1"/>
      <x:c r="F73" s="1"/>
      <x:c r="G73" s="1"/>
      <x:c r="H73" s="1"/>
      <x:c r="I73" s="1"/>
    </x:row>
    <x:row r="74">
      <x:c r="B74" s="1"/>
      <x:c r="C74" s="1"/>
      <x:c r="D74" s="1"/>
      <x:c r="E74" s="1"/>
      <x:c r="F74" s="1"/>
      <x:c r="G74" s="1"/>
      <x:c r="H74" s="1"/>
      <x:c r="I74" s="1"/>
    </x:row>
    <x:row r="75">
      <x:c r="B75" s="1"/>
      <x:c r="C75" s="1"/>
      <x:c r="D75" s="1"/>
      <x:c r="E75" s="1"/>
      <x:c r="F75" s="1"/>
      <x:c r="G75" s="1"/>
      <x:c r="H75" s="1"/>
      <x:c r="I75" s="1"/>
    </x:row>
    <x:row r="76">
      <x:c r="B76" s="1"/>
      <x:c r="C76" s="1"/>
      <x:c r="D76" s="1"/>
      <x:c r="E76" s="1"/>
      <x:c r="F76" s="1"/>
      <x:c r="G76" s="1"/>
      <x:c r="H76" s="1"/>
      <x:c r="I76" s="1"/>
    </x:row>
    <x:row r="77">
      <x:c r="B77" s="1"/>
      <x:c r="C77" s="1"/>
      <x:c r="D77" s="1"/>
      <x:c r="E77" s="1"/>
      <x:c r="F77" s="1"/>
      <x:c r="G77" s="1"/>
      <x:c r="H77" s="1"/>
      <x:c r="I77" s="1"/>
    </x:row>
    <x:row r="78">
      <x:c r="B78" s="1"/>
      <x:c r="C78" s="1"/>
      <x:c r="D78" s="1"/>
      <x:c r="E78" s="1"/>
      <x:c r="F78" s="1"/>
      <x:c r="G78" s="1"/>
      <x:c r="H78" s="1"/>
      <x:c r="I78" s="1"/>
    </x:row>
    <x:row r="79">
      <x:c r="B79" s="1"/>
      <x:c r="C79" s="1"/>
      <x:c r="D79" s="1"/>
      <x:c r="E79" s="1"/>
      <x:c r="F79" s="1"/>
      <x:c r="G79" s="1"/>
      <x:c r="H79" s="1"/>
      <x:c r="I79" s="1"/>
    </x:row>
    <x:row r="80">
      <x:c r="B80" s="1"/>
      <x:c r="C80" s="1"/>
      <x:c r="D80" s="1"/>
      <x:c r="E80" s="1"/>
      <x:c r="F80" s="1"/>
      <x:c r="G80" s="1"/>
      <x:c r="H80" s="1"/>
      <x:c r="I80" s="1"/>
    </x:row>
    <x:row r="81">
      <x:c r="B81" s="1"/>
      <x:c r="C81" s="1"/>
      <x:c r="D81" s="1"/>
      <x:c r="E81" s="1"/>
      <x:c r="F81" s="1"/>
      <x:c r="G81" s="1"/>
      <x:c r="H81" s="1"/>
      <x:c r="I81" s="1"/>
    </x:row>
    <x:row r="82">
      <x:c r="B82" s="1"/>
      <x:c r="C82" s="1"/>
      <x:c r="D82" s="1"/>
      <x:c r="E82" s="1"/>
      <x:c r="F82" s="1"/>
      <x:c r="G82" s="1"/>
      <x:c r="H82" s="1"/>
      <x:c r="I82" s="1"/>
    </x:row>
    <x:row r="83">
      <x:c r="B83" s="1"/>
      <x:c r="C83" s="1"/>
      <x:c r="D83" s="1"/>
      <x:c r="E83" s="1"/>
      <x:c r="F83" s="1"/>
      <x:c r="G83" s="1"/>
      <x:c r="H83" s="1"/>
      <x:c r="I83" s="1"/>
    </x:row>
    <x:row r="84">
      <x:c r="B84" s="1"/>
      <x:c r="C84" s="1"/>
      <x:c r="D84" s="1"/>
      <x:c r="E84" s="1"/>
      <x:c r="F84" s="1"/>
      <x:c r="G84" s="1"/>
      <x:c r="H84" s="1"/>
      <x:c r="I84" s="1"/>
    </x:row>
    <x:row r="85">
      <x:c r="B85" s="1"/>
      <x:c r="C85" s="1"/>
      <x:c r="D85" s="1"/>
      <x:c r="E85" s="1"/>
      <x:c r="F85" s="1"/>
      <x:c r="G85" s="1"/>
      <x:c r="H85" s="1"/>
      <x:c r="I85" s="1"/>
    </x:row>
    <x:row r="86">
      <x:c r="B86" s="1"/>
      <x:c r="C86" s="1"/>
      <x:c r="D86" s="1"/>
      <x:c r="E86" s="1"/>
      <x:c r="F86" s="1"/>
      <x:c r="G86" s="1"/>
      <x:c r="H86" s="1"/>
      <x:c r="I86" s="1"/>
    </x:row>
    <x:row r="87">
      <x:c r="B87" s="1"/>
      <x:c r="C87" s="1"/>
      <x:c r="D87" s="1"/>
      <x:c r="E87" s="1"/>
      <x:c r="F87" s="1"/>
      <x:c r="G87" s="1"/>
      <x:c r="H87" s="1"/>
      <x:c r="I87" s="1"/>
    </x:row>
    <x:row r="88">
      <x:c r="B88" s="1"/>
      <x:c r="C88" s="1"/>
      <x:c r="D88" s="1"/>
      <x:c r="E88" s="1"/>
      <x:c r="F88" s="1"/>
      <x:c r="G88" s="1"/>
      <x:c r="H88" s="1"/>
      <x:c r="I88" s="1"/>
    </x:row>
    <x:row r="89">
      <x:c r="B89" s="1"/>
      <x:c r="C89" s="1"/>
      <x:c r="D89" s="1"/>
      <x:c r="E89" s="1"/>
      <x:c r="F89" s="1"/>
      <x:c r="G89" s="1"/>
      <x:c r="H89" s="1"/>
      <x:c r="I89" s="1"/>
    </x:row>
    <x:row r="90">
      <x:c r="B90" s="1"/>
      <x:c r="C90" s="1"/>
      <x:c r="D90" s="1"/>
      <x:c r="E90" s="1"/>
      <x:c r="F90" s="1"/>
      <x:c r="G90" s="1"/>
      <x:c r="H90" s="1"/>
      <x:c r="I90" s="1"/>
    </x:row>
    <x:row r="91">
      <x:c r="B91" s="1"/>
      <x:c r="C91" s="1"/>
      <x:c r="D91" s="1"/>
      <x:c r="E91" s="1"/>
      <x:c r="F91" s="1"/>
      <x:c r="G91" s="1"/>
      <x:c r="H91" s="1"/>
      <x:c r="I91" s="1"/>
    </x:row>
    <x:row r="92">
      <x:c r="B92" s="1"/>
      <x:c r="C92" s="1"/>
      <x:c r="D92" s="1"/>
      <x:c r="E92" s="1"/>
      <x:c r="F92" s="1"/>
      <x:c r="G92" s="1"/>
      <x:c r="H92" s="1"/>
      <x:c r="I92" s="1"/>
    </x:row>
    <x:row r="93">
      <x:c r="B93" s="1"/>
      <x:c r="C93" s="1"/>
      <x:c r="D93" s="1"/>
      <x:c r="E93" s="1"/>
      <x:c r="F93" s="1"/>
      <x:c r="G93" s="1"/>
      <x:c r="H93" s="1"/>
      <x:c r="I93" s="1"/>
    </x:row>
    <x:row r="94">
      <x:c r="B94" s="1"/>
      <x:c r="C94" s="1"/>
      <x:c r="D94" s="1"/>
      <x:c r="E94" s="1"/>
      <x:c r="F94" s="1"/>
      <x:c r="G94" s="1"/>
      <x:c r="H94" s="1"/>
      <x:c r="I94" s="1"/>
    </x:row>
    <x:row r="95">
      <x:c r="B95" s="1"/>
      <x:c r="C95" s="1"/>
      <x:c r="D95" s="1"/>
      <x:c r="E95" s="1"/>
      <x:c r="F95" s="1"/>
      <x:c r="G95" s="1"/>
      <x:c r="H95" s="1"/>
      <x:c r="I95" s="1"/>
    </x:row>
    <x:row r="96">
      <x:c r="B96" s="1"/>
      <x:c r="C96" s="1"/>
      <x:c r="D96" s="1"/>
      <x:c r="E96" s="1"/>
      <x:c r="F96" s="1"/>
      <x:c r="G96" s="1"/>
      <x:c r="H96" s="1"/>
      <x:c r="I96" s="1"/>
    </x:row>
    <x:row r="97">
      <x:c r="B97" s="1"/>
      <x:c r="C97" s="1"/>
      <x:c r="D97" s="1"/>
      <x:c r="E97" s="1"/>
      <x:c r="F97" s="1"/>
      <x:c r="G97" s="1"/>
      <x:c r="H97" s="1"/>
      <x:c r="I97" s="1"/>
    </x:row>
    <x:row r="98">
      <x:c r="B98" s="1"/>
      <x:c r="C98" s="1"/>
      <x:c r="D98" s="1"/>
      <x:c r="E98" s="1"/>
      <x:c r="F98" s="1"/>
      <x:c r="G98" s="1"/>
      <x:c r="H98" s="1"/>
      <x:c r="I98" s="1"/>
    </x:row>
    <x:row r="99">
      <x:c r="B99" s="1"/>
      <x:c r="C99" s="1"/>
      <x:c r="D99" s="1"/>
      <x:c r="E99" s="1"/>
      <x:c r="F99" s="1"/>
      <x:c r="G99" s="1"/>
      <x:c r="H99" s="1"/>
      <x:c r="I99" s="1"/>
    </x:row>
    <x:row r="100">
      <x:c r="B100" s="1"/>
      <x:c r="C100" s="1"/>
      <x:c r="D100" s="1"/>
      <x:c r="E100" s="1"/>
      <x:c r="F100" s="1"/>
      <x:c r="G100" s="1"/>
      <x:c r="H100" s="1"/>
      <x:c r="I100" s="1"/>
    </x:row>
    <x:row r="101">
      <x:c r="B101" s="1"/>
      <x:c r="C101" s="1"/>
      <x:c r="D101" s="1"/>
      <x:c r="E101" s="1"/>
      <x:c r="F101" s="1"/>
      <x:c r="G101" s="1"/>
      <x:c r="H101" s="1"/>
      <x:c r="I101" s="1"/>
    </x:row>
    <x:row r="102">
      <x:c r="B102" s="1"/>
      <x:c r="C102" s="1"/>
      <x:c r="D102" s="1"/>
      <x:c r="E102" s="1"/>
      <x:c r="F102" s="1"/>
      <x:c r="G102" s="1"/>
      <x:c r="H102" s="1"/>
      <x:c r="I102" s="1"/>
    </x:row>
    <x:row r="103">
      <x:c r="B103" s="1"/>
      <x:c r="C103" s="1"/>
      <x:c r="D103" s="1"/>
      <x:c r="E103" s="1"/>
      <x:c r="F103" s="1"/>
      <x:c r="G103" s="1"/>
      <x:c r="H103" s="1"/>
      <x:c r="I103" s="1"/>
    </x:row>
    <x:row r="104">
      <x:c r="B104" s="1"/>
      <x:c r="C104" s="1"/>
      <x:c r="D104" s="1"/>
      <x:c r="E104" s="1"/>
      <x:c r="F104" s="1"/>
      <x:c r="G104" s="1"/>
      <x:c r="H104" s="1"/>
      <x:c r="I104" s="1"/>
    </x:row>
    <x:row r="105">
      <x:c r="B105" s="1"/>
      <x:c r="C105" s="1"/>
      <x:c r="D105" s="1"/>
      <x:c r="E105" s="1"/>
      <x:c r="F105" s="1"/>
      <x:c r="G105" s="1"/>
      <x:c r="H105" s="1"/>
      <x:c r="I105" s="1"/>
    </x:row>
    <x:row r="106">
      <x:c r="B106" s="1"/>
      <x:c r="C106" s="1"/>
      <x:c r="D106" s="1"/>
      <x:c r="E106" s="1"/>
      <x:c r="F106" s="1"/>
      <x:c r="G106" s="1"/>
      <x:c r="H106" s="1"/>
      <x:c r="I106" s="1"/>
    </x:row>
    <x:row r="107">
      <x:c r="B107" s="1"/>
      <x:c r="C107" s="1"/>
      <x:c r="D107" s="1"/>
      <x:c r="E107" s="1"/>
      <x:c r="F107" s="1"/>
      <x:c r="G107" s="1"/>
      <x:c r="H107" s="1"/>
      <x:c r="I107" s="1"/>
    </x:row>
    <x:row r="108">
      <x:c r="B108" s="1"/>
      <x:c r="C108" s="1"/>
      <x:c r="D108" s="1"/>
      <x:c r="E108" s="1"/>
      <x:c r="F108" s="1"/>
      <x:c r="G108" s="1"/>
      <x:c r="H108" s="1"/>
      <x:c r="I108" s="1"/>
    </x:row>
    <x:row r="109">
      <x:c r="B109" s="1"/>
      <x:c r="C109" s="1"/>
      <x:c r="D109" s="1"/>
      <x:c r="E109" s="1"/>
      <x:c r="F109" s="1"/>
      <x:c r="G109" s="1"/>
      <x:c r="H109" s="1"/>
      <x:c r="I109" s="1"/>
    </x:row>
    <x:row r="110">
      <x:c r="B110" s="1"/>
      <x:c r="C110" s="1"/>
      <x:c r="D110" s="1"/>
      <x:c r="E110" s="1"/>
      <x:c r="F110" s="1"/>
      <x:c r="G110" s="1"/>
      <x:c r="H110" s="1"/>
      <x:c r="I110" s="1"/>
    </x:row>
    <x:row r="111">
      <x:c r="B111" s="1"/>
      <x:c r="C111" s="1"/>
      <x:c r="D111" s="1"/>
      <x:c r="E111" s="1"/>
      <x:c r="F111" s="1"/>
      <x:c r="G111" s="1"/>
      <x:c r="H111" s="1"/>
      <x:c r="I111" s="1"/>
    </x:row>
    <x:row r="112">
      <x:c r="B112" s="1"/>
      <x:c r="C112" s="1"/>
      <x:c r="D112" s="1"/>
      <x:c r="E112" s="1"/>
      <x:c r="F112" s="1"/>
      <x:c r="G112" s="1"/>
      <x:c r="H112" s="1"/>
      <x:c r="I112" s="1"/>
    </x:row>
    <x:row r="113">
      <x:c r="B113" s="1"/>
      <x:c r="C113" s="1"/>
      <x:c r="D113" s="1"/>
      <x:c r="E113" s="1"/>
      <x:c r="F113" s="1"/>
      <x:c r="G113" s="1"/>
      <x:c r="H113" s="1"/>
      <x:c r="I113" s="1"/>
    </x:row>
    <x:row r="114">
      <x:c r="B114" s="1"/>
      <x:c r="C114" s="1"/>
      <x:c r="D114" s="1"/>
      <x:c r="E114" s="1"/>
      <x:c r="F114" s="1"/>
      <x:c r="G114" s="1"/>
      <x:c r="H114" s="1"/>
      <x:c r="I114" s="1"/>
    </x:row>
    <x:row r="115">
      <x:c r="B115" s="1"/>
      <x:c r="C115" s="1"/>
      <x:c r="D115" s="1"/>
      <x:c r="E115" s="1"/>
      <x:c r="F115" s="1"/>
      <x:c r="G115" s="1"/>
      <x:c r="H115" s="1"/>
      <x:c r="I115" s="1"/>
    </x:row>
    <x:row r="116">
      <x:c r="B116" s="1"/>
      <x:c r="C116" s="1"/>
      <x:c r="D116" s="1"/>
      <x:c r="E116" s="1"/>
      <x:c r="F116" s="1"/>
      <x:c r="G116" s="1"/>
      <x:c r="H116" s="1"/>
      <x:c r="I116" s="1"/>
    </x:row>
    <x:row r="117">
      <x:c r="B117" s="1"/>
      <x:c r="C117" s="1"/>
      <x:c r="D117" s="1"/>
      <x:c r="E117" s="1"/>
      <x:c r="F117" s="1"/>
      <x:c r="G117" s="1"/>
      <x:c r="H117" s="1"/>
      <x:c r="I117" s="1"/>
    </x:row>
    <x:row r="118">
      <x:c r="B118" s="1"/>
      <x:c r="C118" s="1"/>
      <x:c r="D118" s="1"/>
      <x:c r="E118" s="1"/>
      <x:c r="F118" s="1"/>
      <x:c r="G118" s="1"/>
      <x:c r="H118" s="1"/>
      <x:c r="I118" s="1"/>
    </x:row>
    <x:row r="119">
      <x:c r="B119" s="1"/>
      <x:c r="C119" s="1"/>
      <x:c r="D119" s="1"/>
      <x:c r="E119" s="1"/>
      <x:c r="F119" s="1"/>
      <x:c r="G119" s="1"/>
      <x:c r="H119" s="1"/>
      <x:c r="I119" s="1"/>
    </x:row>
    <x:row r="120">
      <x:c r="B120" s="1"/>
      <x:c r="C120" s="1"/>
      <x:c r="D120" s="1"/>
      <x:c r="E120" s="1"/>
      <x:c r="F120" s="1"/>
      <x:c r="G120" s="1"/>
      <x:c r="H120" s="1"/>
      <x:c r="I120" s="1"/>
    </x:row>
    <x:row r="121">
      <x:c r="B121" s="1"/>
      <x:c r="C121" s="1"/>
      <x:c r="D121" s="1"/>
      <x:c r="E121" s="1"/>
      <x:c r="F121" s="1"/>
      <x:c r="G121" s="1"/>
      <x:c r="H121" s="1"/>
      <x:c r="I121" s="1"/>
    </x:row>
    <x:row r="122">
      <x:c r="B122" s="1"/>
      <x:c r="C122" s="1"/>
      <x:c r="D122" s="1"/>
      <x:c r="E122" s="1"/>
      <x:c r="F122" s="1"/>
      <x:c r="G122" s="1"/>
      <x:c r="H122" s="1"/>
      <x:c r="I122" s="1"/>
    </x:row>
    <x:row r="123">
      <x:c r="B123" s="1"/>
      <x:c r="C123" s="1"/>
      <x:c r="D123" s="1"/>
      <x:c r="E123" s="1"/>
      <x:c r="F123" s="1"/>
      <x:c r="G123" s="1"/>
      <x:c r="H123" s="1"/>
      <x:c r="I123" s="1"/>
    </x:row>
    <x:row r="124">
      <x:c r="B124" s="1"/>
      <x:c r="C124" s="1"/>
      <x:c r="D124" s="1"/>
      <x:c r="E124" s="1"/>
      <x:c r="F124" s="1"/>
      <x:c r="G124" s="1"/>
      <x:c r="H124" s="1"/>
      <x:c r="I124" s="1"/>
    </x:row>
    <x:row r="125">
      <x:c r="B125" s="1"/>
      <x:c r="C125" s="1"/>
      <x:c r="D125" s="1"/>
      <x:c r="E125" s="1"/>
      <x:c r="F125" s="1"/>
      <x:c r="G125" s="1"/>
      <x:c r="H125" s="1"/>
      <x:c r="I125" s="1"/>
    </x:row>
    <x:row r="126">
      <x:c r="B126" s="1"/>
      <x:c r="C126" s="1"/>
      <x:c r="D126" s="1"/>
      <x:c r="E126" s="1"/>
      <x:c r="F126" s="1"/>
      <x:c r="G126" s="1"/>
      <x:c r="H126" s="1"/>
      <x:c r="I126" s="1"/>
    </x:row>
    <x:row r="127">
      <x:c r="B127" s="1"/>
      <x:c r="C127" s="1"/>
      <x:c r="D127" s="1"/>
      <x:c r="E127" s="1"/>
      <x:c r="F127" s="1"/>
      <x:c r="G127" s="1"/>
      <x:c r="H127" s="1"/>
      <x:c r="I127" s="1"/>
    </x:row>
    <x:row r="128">
      <x:c r="B128" s="1"/>
      <x:c r="C128" s="1"/>
      <x:c r="D128" s="1"/>
      <x:c r="E128" s="1"/>
      <x:c r="F128" s="1"/>
      <x:c r="G128" s="1"/>
      <x:c r="H128" s="1"/>
      <x:c r="I128" s="1"/>
    </x:row>
    <x:row r="129">
      <x:c r="B129" s="1"/>
      <x:c r="C129" s="1"/>
      <x:c r="D129" s="1"/>
      <x:c r="E129" s="1"/>
      <x:c r="F129" s="1"/>
      <x:c r="G129" s="1"/>
      <x:c r="H129" s="1"/>
      <x:c r="I129" s="1"/>
    </x:row>
    <x:row r="130">
      <x:c r="B130" s="1"/>
      <x:c r="C130" s="1"/>
      <x:c r="D130" s="1"/>
      <x:c r="E130" s="1"/>
      <x:c r="F130" s="1"/>
      <x:c r="G130" s="1"/>
      <x:c r="H130" s="1"/>
      <x:c r="I130" s="1"/>
    </x:row>
    <x:row r="131">
      <x:c r="B131" s="1"/>
      <x:c r="C131" s="1"/>
      <x:c r="D131" s="1"/>
      <x:c r="E131" s="1"/>
      <x:c r="F131" s="1"/>
      <x:c r="G131" s="1"/>
      <x:c r="H131" s="1"/>
      <x:c r="I131" s="1"/>
    </x:row>
    <x:row r="132">
      <x:c r="B132" s="1"/>
      <x:c r="C132" s="1"/>
      <x:c r="D132" s="1"/>
      <x:c r="E132" s="1"/>
      <x:c r="F132" s="1"/>
      <x:c r="G132" s="1"/>
      <x:c r="H132" s="1"/>
      <x:c r="I132" s="1"/>
    </x:row>
    <x:row r="133">
      <x:c r="B133" s="1"/>
      <x:c r="C133" s="1"/>
      <x:c r="D133" s="1"/>
      <x:c r="E133" s="1"/>
      <x:c r="F133" s="1"/>
      <x:c r="G133" s="1"/>
      <x:c r="H133" s="1"/>
      <x:c r="I133" s="1"/>
    </x:row>
    <x:row r="134">
      <x:c r="B134" s="1"/>
      <x:c r="C134" s="1"/>
      <x:c r="D134" s="1"/>
      <x:c r="E134" s="1"/>
      <x:c r="F134" s="1"/>
      <x:c r="G134" s="1"/>
      <x:c r="H134" s="1"/>
      <x:c r="I134" s="1"/>
    </x:row>
    <x:row r="135">
      <x:c r="B135" s="1"/>
      <x:c r="C135" s="1"/>
      <x:c r="D135" s="1"/>
      <x:c r="E135" s="1"/>
      <x:c r="F135" s="1"/>
      <x:c r="G135" s="1"/>
      <x:c r="H135" s="1"/>
      <x:c r="I135" s="1"/>
    </x:row>
    <x:row r="136">
      <x:c r="B136" s="1"/>
      <x:c r="C136" s="1"/>
      <x:c r="D136" s="1"/>
      <x:c r="E136" s="1"/>
      <x:c r="F136" s="1"/>
      <x:c r="G136" s="1"/>
      <x:c r="H136" s="1"/>
      <x:c r="I136" s="1"/>
    </x:row>
    <x:row r="137">
      <x:c r="B137" s="1"/>
      <x:c r="C137" s="1"/>
      <x:c r="D137" s="1"/>
      <x:c r="E137" s="1"/>
      <x:c r="F137" s="1"/>
      <x:c r="G137" s="1"/>
      <x:c r="H137" s="1"/>
      <x:c r="I137" s="1"/>
    </x:row>
    <x:row r="138">
      <x:c r="B138" s="1"/>
      <x:c r="C138" s="1"/>
      <x:c r="D138" s="1"/>
      <x:c r="E138" s="1"/>
      <x:c r="F138" s="1"/>
      <x:c r="G138" s="1"/>
      <x:c r="H138" s="1"/>
      <x:c r="I138" s="1"/>
    </x:row>
    <x:row r="139">
      <x:c r="B139" s="1"/>
      <x:c r="C139" s="1"/>
      <x:c r="D139" s="1"/>
      <x:c r="E139" s="1"/>
      <x:c r="F139" s="1"/>
      <x:c r="G139" s="1"/>
      <x:c r="H139" s="1"/>
      <x:c r="I139" s="1"/>
    </x:row>
    <x:row r="140">
      <x:c r="B140" s="1"/>
      <x:c r="C140" s="1"/>
      <x:c r="D140" s="1"/>
      <x:c r="E140" s="1"/>
      <x:c r="F140" s="1"/>
      <x:c r="G140" s="1"/>
      <x:c r="H140" s="1"/>
      <x:c r="I140" s="1"/>
    </x:row>
    <x:row r="141">
      <x:c r="B141" s="1"/>
      <x:c r="C141" s="1"/>
      <x:c r="D141" s="1"/>
      <x:c r="E141" s="1"/>
      <x:c r="F141" s="1"/>
      <x:c r="G141" s="1"/>
      <x:c r="H141" s="1"/>
      <x:c r="I141" s="1"/>
    </x:row>
    <x:row r="142">
      <x:c r="B142" s="1"/>
      <x:c r="C142" s="1"/>
      <x:c r="D142" s="1"/>
      <x:c r="E142" s="1"/>
      <x:c r="F142" s="1"/>
      <x:c r="G142" s="1"/>
      <x:c r="H142" s="1"/>
      <x:c r="I142" s="1"/>
    </x:row>
    <x:row r="143">
      <x:c r="B143" s="1"/>
      <x:c r="C143" s="1"/>
      <x:c r="D143" s="1"/>
      <x:c r="E143" s="1"/>
      <x:c r="F143" s="1"/>
      <x:c r="G143" s="1"/>
      <x:c r="H143" s="1"/>
      <x:c r="I143" s="1"/>
    </x:row>
    <x:row r="144">
      <x:c r="B144" s="1"/>
      <x:c r="C144" s="1"/>
      <x:c r="D144" s="1"/>
      <x:c r="E144" s="1"/>
      <x:c r="F144" s="1"/>
      <x:c r="G144" s="1"/>
      <x:c r="H144" s="1"/>
      <x:c r="I144" s="1"/>
    </x:row>
    <x:row r="145">
      <x:c r="B145" s="1"/>
      <x:c r="C145" s="1"/>
      <x:c r="D145" s="1"/>
      <x:c r="E145" s="1"/>
      <x:c r="F145" s="1"/>
      <x:c r="G145" s="1"/>
      <x:c r="H145" s="1"/>
      <x:c r="I145" s="1"/>
    </x:row>
    <x:row r="146">
      <x:c r="B146" s="1"/>
      <x:c r="C146" s="1"/>
      <x:c r="D146" s="1"/>
      <x:c r="E146" s="1"/>
      <x:c r="F146" s="1"/>
      <x:c r="G146" s="1"/>
      <x:c r="H146" s="1"/>
      <x:c r="I146" s="1"/>
    </x:row>
    <x:row r="147">
      <x:c r="B147" s="1"/>
      <x:c r="C147" s="1"/>
      <x:c r="D147" s="1"/>
      <x:c r="E147" s="1"/>
      <x:c r="F147" s="1"/>
      <x:c r="G147" s="1"/>
      <x:c r="H147" s="1"/>
      <x:c r="I147" s="1"/>
    </x:row>
    <x:row r="148">
      <x:c r="B148" s="1"/>
      <x:c r="C148" s="1"/>
      <x:c r="D148" s="1"/>
      <x:c r="E148" s="1"/>
      <x:c r="F148" s="1"/>
      <x:c r="G148" s="1"/>
      <x:c r="H148" s="1"/>
      <x:c r="I148" s="1"/>
    </x:row>
    <x:row r="149">
      <x:c r="B149" s="1"/>
      <x:c r="C149" s="1"/>
      <x:c r="D149" s="1"/>
      <x:c r="E149" s="1"/>
      <x:c r="F149" s="1"/>
      <x:c r="G149" s="1"/>
      <x:c r="H149" s="1"/>
      <x:c r="I149" s="1"/>
    </x:row>
    <x:row r="150">
      <x:c r="B150" s="1"/>
      <x:c r="C150" s="1"/>
      <x:c r="D150" s="1"/>
      <x:c r="E150" s="1"/>
      <x:c r="F150" s="1"/>
      <x:c r="G150" s="1"/>
      <x:c r="H150" s="1"/>
      <x:c r="I150" s="1"/>
    </x:row>
    <x:row r="151">
      <x:c r="B151" s="1"/>
      <x:c r="C151" s="1"/>
      <x:c r="D151" s="1"/>
      <x:c r="E151" s="1"/>
      <x:c r="F151" s="1"/>
      <x:c r="G151" s="1"/>
      <x:c r="H151" s="1"/>
      <x:c r="I151" s="1"/>
    </x:row>
    <x:row r="152">
      <x:c r="B152" s="1"/>
      <x:c r="C152" s="1"/>
      <x:c r="D152" s="1"/>
      <x:c r="E152" s="1"/>
      <x:c r="F152" s="1"/>
      <x:c r="G152" s="1"/>
      <x:c r="H152" s="1"/>
      <x:c r="I152" s="1"/>
    </x:row>
    <x:row r="153">
      <x:c r="B153" s="1"/>
      <x:c r="C153" s="1"/>
      <x:c r="D153" s="1"/>
      <x:c r="E153" s="1"/>
      <x:c r="F153" s="1"/>
      <x:c r="G153" s="1"/>
      <x:c r="H153" s="1"/>
      <x:c r="I153" s="1"/>
    </x:row>
    <x:row r="154">
      <x:c r="B154" s="1"/>
      <x:c r="C154" s="1"/>
      <x:c r="D154" s="1"/>
      <x:c r="E154" s="1"/>
      <x:c r="F154" s="1"/>
      <x:c r="G154" s="1"/>
      <x:c r="H154" s="1"/>
      <x:c r="I154" s="1"/>
    </x:row>
    <x:row r="155">
      <x:c r="B155" s="1"/>
      <x:c r="C155" s="1"/>
      <x:c r="D155" s="1"/>
      <x:c r="E155" s="1"/>
      <x:c r="F155" s="1"/>
      <x:c r="G155" s="1"/>
      <x:c r="H155" s="1"/>
      <x:c r="I155" s="1"/>
    </x:row>
    <x:row r="156">
      <x:c r="B156" s="1"/>
      <x:c r="C156" s="1"/>
      <x:c r="D156" s="1"/>
      <x:c r="E156" s="1"/>
      <x:c r="F156" s="1"/>
      <x:c r="G156" s="1"/>
      <x:c r="H156" s="1"/>
      <x:c r="I156" s="1"/>
    </x:row>
    <x:row r="157">
      <x:c r="B157" s="1"/>
      <x:c r="C157" s="1"/>
      <x:c r="D157" s="1"/>
      <x:c r="E157" s="1"/>
      <x:c r="F157" s="1"/>
      <x:c r="G157" s="1"/>
      <x:c r="H157" s="1"/>
      <x:c r="I157" s="1"/>
    </x:row>
    <x:row r="158">
      <x:c r="B158" s="1"/>
      <x:c r="C158" s="1"/>
      <x:c r="D158" s="1"/>
      <x:c r="E158" s="1"/>
      <x:c r="F158" s="1"/>
      <x:c r="G158" s="1"/>
      <x:c r="H158" s="1"/>
      <x:c r="I158" s="1"/>
    </x:row>
    <x:row r="159">
      <x:c r="B159" s="1"/>
      <x:c r="C159" s="1"/>
      <x:c r="D159" s="1"/>
      <x:c r="E159" s="1"/>
      <x:c r="F159" s="1"/>
      <x:c r="G159" s="1"/>
      <x:c r="H159" s="1"/>
      <x:c r="I159" s="1"/>
    </x:row>
    <x:row r="160">
      <x:c r="B160" s="1"/>
      <x:c r="C160" s="1"/>
      <x:c r="D160" s="1"/>
      <x:c r="E160" s="1"/>
      <x:c r="F160" s="1"/>
      <x:c r="G160" s="1"/>
      <x:c r="H160" s="1"/>
      <x:c r="I160" s="1"/>
    </x:row>
    <x:row r="161">
      <x:c r="B161" s="1"/>
      <x:c r="C161" s="1"/>
      <x:c r="D161" s="1"/>
      <x:c r="E161" s="1"/>
      <x:c r="F161" s="1"/>
      <x:c r="G161" s="1"/>
      <x:c r="H161" s="1"/>
      <x:c r="I161" s="1"/>
    </x:row>
    <x:row r="162">
      <x:c r="B162" s="1"/>
      <x:c r="C162" s="1"/>
      <x:c r="D162" s="1"/>
      <x:c r="E162" s="1"/>
      <x:c r="F162" s="1"/>
      <x:c r="G162" s="1"/>
      <x:c r="H162" s="1"/>
      <x:c r="I162" s="1"/>
    </x:row>
    <x:row r="163">
      <x:c r="B163" s="1"/>
      <x:c r="C163" s="1"/>
      <x:c r="D163" s="1"/>
      <x:c r="E163" s="1"/>
      <x:c r="F163" s="1"/>
      <x:c r="G163" s="1"/>
      <x:c r="H163" s="1"/>
      <x:c r="I163" s="1"/>
    </x:row>
    <x:row r="164">
      <x:c r="B164" s="1"/>
      <x:c r="C164" s="1"/>
      <x:c r="D164" s="1"/>
      <x:c r="E164" s="1"/>
      <x:c r="F164" s="1"/>
      <x:c r="G164" s="1"/>
      <x:c r="H164" s="1"/>
      <x:c r="I164" s="1"/>
    </x:row>
    <x:row r="165">
      <x:c r="B165" s="1"/>
      <x:c r="C165" s="1"/>
      <x:c r="D165" s="1"/>
      <x:c r="E165" s="1"/>
      <x:c r="F165" s="1"/>
      <x:c r="G165" s="1"/>
      <x:c r="H165" s="1"/>
      <x:c r="I165" s="1"/>
    </x:row>
    <x:row r="166">
      <x:c r="B166" s="1"/>
      <x:c r="C166" s="1"/>
      <x:c r="D166" s="1"/>
      <x:c r="E166" s="1"/>
      <x:c r="F166" s="1"/>
      <x:c r="G166" s="1"/>
      <x:c r="H166" s="1"/>
      <x:c r="I166" s="1"/>
    </x:row>
    <x:row r="167">
      <x:c r="B167" s="1"/>
      <x:c r="C167" s="1"/>
      <x:c r="D167" s="1"/>
      <x:c r="E167" s="1"/>
      <x:c r="F167" s="1"/>
      <x:c r="G167" s="1"/>
      <x:c r="H167" s="1"/>
      <x:c r="I167" s="1"/>
    </x:row>
    <x:row r="168">
      <x:c r="B168" s="1"/>
      <x:c r="C168" s="1"/>
      <x:c r="D168" s="1"/>
      <x:c r="E168" s="1"/>
      <x:c r="F168" s="1"/>
      <x:c r="G168" s="1"/>
      <x:c r="H168" s="1"/>
      <x:c r="I168" s="1"/>
    </x:row>
    <x:row r="169">
      <x:c r="B169" s="1"/>
      <x:c r="C169" s="1"/>
      <x:c r="D169" s="1"/>
      <x:c r="E169" s="1"/>
      <x:c r="F169" s="1"/>
      <x:c r="G169" s="1"/>
      <x:c r="H169" s="1"/>
      <x:c r="I169" s="1"/>
    </x:row>
    <x:row r="170">
      <x:c r="B170" s="1"/>
      <x:c r="C170" s="1"/>
      <x:c r="D170" s="1"/>
      <x:c r="E170" s="1"/>
      <x:c r="F170" s="1"/>
      <x:c r="G170" s="1"/>
      <x:c r="H170" s="1"/>
      <x:c r="I170" s="1"/>
    </x:row>
    <x:row r="171">
      <x:c r="B171" s="1"/>
      <x:c r="C171" s="1"/>
      <x:c r="D171" s="1"/>
      <x:c r="E171" s="1"/>
      <x:c r="F171" s="1"/>
      <x:c r="G171" s="1"/>
      <x:c r="H171" s="1"/>
      <x:c r="I171" s="1"/>
    </x:row>
    <x:row r="172">
      <x:c r="B172" s="1"/>
      <x:c r="C172" s="1"/>
      <x:c r="D172" s="1"/>
      <x:c r="E172" s="1"/>
      <x:c r="F172" s="1"/>
      <x:c r="G172" s="1"/>
      <x:c r="H172" s="1"/>
      <x:c r="I172" s="1"/>
    </x:row>
    <x:row r="173">
      <x:c r="B173" s="1"/>
      <x:c r="C173" s="1"/>
      <x:c r="D173" s="1"/>
      <x:c r="E173" s="1"/>
      <x:c r="F173" s="1"/>
      <x:c r="G173" s="1"/>
      <x:c r="H173" s="1"/>
      <x:c r="I173" s="1"/>
    </x:row>
    <x:row r="174">
      <x:c r="B174" s="1"/>
      <x:c r="C174" s="1"/>
      <x:c r="D174" s="1"/>
      <x:c r="E174" s="1"/>
      <x:c r="F174" s="1"/>
      <x:c r="G174" s="1"/>
      <x:c r="H174" s="1"/>
      <x:c r="I174" s="1"/>
    </x:row>
    <x:row r="175">
      <x:c r="B175" s="1"/>
      <x:c r="C175" s="1"/>
      <x:c r="D175" s="1"/>
      <x:c r="E175" s="1"/>
      <x:c r="F175" s="1"/>
      <x:c r="G175" s="1"/>
      <x:c r="H175" s="1"/>
      <x:c r="I175" s="1"/>
    </x:row>
    <x:row r="176">
      <x:c r="B176" s="1"/>
      <x:c r="C176" s="1"/>
      <x:c r="D176" s="1"/>
      <x:c r="E176" s="1"/>
      <x:c r="F176" s="1"/>
      <x:c r="G176" s="1"/>
      <x:c r="H176" s="1"/>
      <x:c r="I176" s="1"/>
    </x:row>
    <x:row r="177">
      <x:c r="B177" s="1"/>
      <x:c r="C177" s="1"/>
      <x:c r="D177" s="1"/>
      <x:c r="E177" s="1"/>
      <x:c r="F177" s="1"/>
      <x:c r="G177" s="1"/>
      <x:c r="H177" s="1"/>
      <x:c r="I177" s="1"/>
    </x:row>
    <x:row r="178">
      <x:c r="B178" s="1"/>
      <x:c r="C178" s="1"/>
      <x:c r="D178" s="1"/>
      <x:c r="E178" s="1"/>
      <x:c r="F178" s="1"/>
      <x:c r="G178" s="1"/>
      <x:c r="H178" s="1"/>
      <x:c r="I178" s="1"/>
    </x:row>
    <x:row r="179">
      <x:c r="B179" s="1"/>
      <x:c r="C179" s="1"/>
      <x:c r="D179" s="1"/>
      <x:c r="E179" s="1"/>
      <x:c r="F179" s="1"/>
      <x:c r="G179" s="1"/>
      <x:c r="H179" s="1"/>
      <x:c r="I179" s="1"/>
    </x:row>
    <x:row r="180">
      <x:c r="B180" s="1"/>
      <x:c r="C180" s="1"/>
      <x:c r="D180" s="1"/>
      <x:c r="E180" s="1"/>
      <x:c r="F180" s="1"/>
      <x:c r="G180" s="1"/>
      <x:c r="H180" s="1"/>
      <x:c r="I180" s="1"/>
    </x:row>
    <x:row r="181">
      <x:c r="B181" s="1"/>
      <x:c r="C181" s="1"/>
      <x:c r="D181" s="1"/>
      <x:c r="E181" s="1"/>
      <x:c r="F181" s="1"/>
      <x:c r="G181" s="1"/>
      <x:c r="H181" s="1"/>
      <x:c r="I181" s="1"/>
    </x:row>
    <x:row r="182">
      <x:c r="B182" s="1"/>
      <x:c r="C182" s="1"/>
      <x:c r="D182" s="1"/>
      <x:c r="E182" s="1"/>
      <x:c r="F182" s="1"/>
      <x:c r="G182" s="1"/>
      <x:c r="H182" s="1"/>
      <x:c r="I182" s="1"/>
    </x:row>
    <x:row r="183">
      <x:c r="B183" s="1"/>
      <x:c r="C183" s="1"/>
      <x:c r="D183" s="1"/>
      <x:c r="E183" s="1"/>
      <x:c r="F183" s="1"/>
      <x:c r="G183" s="1"/>
      <x:c r="H183" s="1"/>
      <x:c r="I183" s="1"/>
    </x:row>
    <x:row r="184">
      <x:c r="B184" s="1"/>
      <x:c r="C184" s="1"/>
      <x:c r="D184" s="1"/>
      <x:c r="E184" s="1"/>
      <x:c r="F184" s="1"/>
      <x:c r="G184" s="1"/>
      <x:c r="H184" s="1"/>
      <x:c r="I184" s="1"/>
    </x:row>
    <x:row r="185">
      <x:c r="B185" s="1"/>
      <x:c r="C185" s="1"/>
      <x:c r="D185" s="1"/>
      <x:c r="E185" s="1"/>
      <x:c r="F185" s="1"/>
      <x:c r="G185" s="1"/>
      <x:c r="H185" s="1"/>
      <x:c r="I185" s="1"/>
    </x:row>
    <x:row r="186">
      <x:c r="B186" s="1"/>
      <x:c r="C186" s="1"/>
      <x:c r="D186" s="1"/>
      <x:c r="E186" s="1"/>
      <x:c r="F186" s="1"/>
      <x:c r="G186" s="1"/>
      <x:c r="H186" s="1"/>
      <x:c r="I186" s="1"/>
    </x:row>
    <x:row r="187">
      <x:c r="B187" s="1"/>
      <x:c r="C187" s="1"/>
      <x:c r="D187" s="1"/>
      <x:c r="E187" s="1"/>
      <x:c r="F187" s="1"/>
      <x:c r="G187" s="1"/>
      <x:c r="H187" s="1"/>
      <x:c r="I187" s="1"/>
    </x:row>
    <x:row r="188">
      <x:c r="B188" s="1"/>
      <x:c r="C188" s="1"/>
      <x:c r="D188" s="1"/>
      <x:c r="E188" s="1"/>
      <x:c r="F188" s="1"/>
      <x:c r="G188" s="1"/>
      <x:c r="H188" s="1"/>
      <x:c r="I188" s="1"/>
    </x:row>
    <x:row r="189">
      <x:c r="B189" s="1"/>
      <x:c r="C189" s="1"/>
      <x:c r="D189" s="1"/>
      <x:c r="E189" s="1"/>
      <x:c r="F189" s="1"/>
      <x:c r="G189" s="1"/>
      <x:c r="H189" s="1"/>
      <x:c r="I189" s="1"/>
    </x:row>
    <x:row r="190">
      <x:c r="B190" s="1"/>
      <x:c r="C190" s="1"/>
      <x:c r="D190" s="1"/>
      <x:c r="E190" s="1"/>
      <x:c r="F190" s="1"/>
      <x:c r="G190" s="1"/>
      <x:c r="H190" s="1"/>
      <x:c r="I190" s="1"/>
    </x:row>
    <x:row r="191">
      <x:c r="B191" s="1"/>
      <x:c r="C191" s="1"/>
      <x:c r="D191" s="1"/>
      <x:c r="E191" s="1"/>
      <x:c r="F191" s="1"/>
      <x:c r="G191" s="1"/>
      <x:c r="H191" s="1"/>
      <x:c r="I191" s="1"/>
    </x:row>
    <x:row r="192">
      <x:c r="B192" s="1"/>
      <x:c r="C192" s="1"/>
      <x:c r="D192" s="1"/>
      <x:c r="E192" s="1"/>
      <x:c r="F192" s="1"/>
      <x:c r="G192" s="1"/>
      <x:c r="H192" s="1"/>
      <x:c r="I192" s="1"/>
    </x:row>
    <x:row r="193">
      <x:c r="B193" s="1"/>
      <x:c r="C193" s="1"/>
      <x:c r="D193" s="1"/>
      <x:c r="E193" s="1"/>
      <x:c r="F193" s="1"/>
      <x:c r="G193" s="1"/>
      <x:c r="H193" s="1"/>
      <x:c r="I193" s="1"/>
    </x:row>
    <x:row r="194">
      <x:c r="B194" s="1"/>
      <x:c r="C194" s="1"/>
      <x:c r="D194" s="1"/>
      <x:c r="E194" s="1"/>
      <x:c r="F194" s="1"/>
      <x:c r="G194" s="1"/>
      <x:c r="H194" s="1"/>
      <x:c r="I194" s="1"/>
    </x:row>
    <x:row r="195">
      <x:c r="B195" s="1"/>
      <x:c r="C195" s="1"/>
      <x:c r="D195" s="1"/>
      <x:c r="E195" s="1"/>
      <x:c r="F195" s="1"/>
      <x:c r="G195" s="1"/>
      <x:c r="H195" s="1"/>
      <x:c r="I195" s="1"/>
    </x:row>
    <x:row r="196">
      <x:c r="B196" s="1"/>
      <x:c r="C196" s="1"/>
      <x:c r="D196" s="1"/>
      <x:c r="E196" s="1"/>
      <x:c r="F196" s="1"/>
      <x:c r="G196" s="1"/>
      <x:c r="H196" s="1"/>
      <x:c r="I196" s="1"/>
    </x:row>
    <x:row r="197">
      <x:c r="B197" s="1"/>
      <x:c r="C197" s="1"/>
      <x:c r="D197" s="1"/>
      <x:c r="E197" s="1"/>
      <x:c r="F197" s="1"/>
      <x:c r="G197" s="1"/>
      <x:c r="H197" s="1"/>
      <x:c r="I197" s="1"/>
    </x:row>
    <x:row r="198">
      <x:c r="B198" s="1"/>
      <x:c r="C198" s="1"/>
      <x:c r="D198" s="1"/>
      <x:c r="E198" s="1"/>
      <x:c r="F198" s="1"/>
      <x:c r="G198" s="1"/>
      <x:c r="H198" s="1"/>
      <x:c r="I198" s="1"/>
    </x:row>
    <x:row r="199">
      <x:c r="B199" s="1"/>
      <x:c r="C199" s="1"/>
      <x:c r="D199" s="1"/>
      <x:c r="E199" s="1"/>
      <x:c r="F199" s="1"/>
      <x:c r="G199" s="1"/>
      <x:c r="H199" s="1"/>
      <x:c r="I199" s="1"/>
    </x:row>
    <x:row r="200">
      <x:c r="B200" s="1"/>
      <x:c r="C200" s="1"/>
      <x:c r="D200" s="1"/>
      <x:c r="E200" s="1"/>
      <x:c r="F200" s="1"/>
      <x:c r="G200" s="1"/>
      <x:c r="H200" s="1"/>
      <x:c r="I200" s="1"/>
    </x:row>
    <x:row r="201">
      <x:c r="B201" s="1"/>
      <x:c r="C201" s="1"/>
      <x:c r="D201" s="1"/>
      <x:c r="E201" s="1"/>
      <x:c r="F201" s="1"/>
      <x:c r="G201" s="1"/>
      <x:c r="H201" s="1"/>
      <x:c r="I201" s="1"/>
    </x:row>
    <x:row r="202">
      <x:c r="B202" s="1"/>
      <x:c r="C202" s="1"/>
      <x:c r="D202" s="1"/>
      <x:c r="E202" s="1"/>
      <x:c r="F202" s="1"/>
      <x:c r="G202" s="1"/>
      <x:c r="H202" s="1"/>
      <x:c r="I202" s="1"/>
    </x:row>
    <x:row r="203">
      <x:c r="B203" s="1"/>
      <x:c r="C203" s="1"/>
      <x:c r="D203" s="1"/>
      <x:c r="E203" s="1"/>
      <x:c r="F203" s="1"/>
      <x:c r="G203" s="1"/>
      <x:c r="H203" s="1"/>
      <x:c r="I203" s="1"/>
    </x:row>
    <x:row r="204">
      <x:c r="B204" s="1"/>
      <x:c r="C204" s="1"/>
      <x:c r="D204" s="1"/>
      <x:c r="E204" s="1"/>
      <x:c r="F204" s="1"/>
      <x:c r="G204" s="1"/>
      <x:c r="H204" s="1"/>
      <x:c r="I204" s="1"/>
    </x:row>
    <x:row r="205">
      <x:c r="B205" s="1"/>
      <x:c r="C205" s="1"/>
      <x:c r="D205" s="1"/>
      <x:c r="E205" s="1"/>
      <x:c r="F205" s="1"/>
      <x:c r="G205" s="1"/>
      <x:c r="H205" s="1"/>
      <x:c r="I205" s="1"/>
    </x:row>
    <x:row r="206">
      <x:c r="B206" s="1"/>
      <x:c r="C206" s="1"/>
      <x:c r="D206" s="1"/>
      <x:c r="E206" s="1"/>
      <x:c r="F206" s="1"/>
      <x:c r="G206" s="1"/>
      <x:c r="H206" s="1"/>
      <x:c r="I206" s="1"/>
    </x:row>
    <x:row r="207">
      <x:c r="B207" s="1"/>
      <x:c r="C207" s="1"/>
      <x:c r="D207" s="1"/>
      <x:c r="E207" s="1"/>
      <x:c r="F207" s="1"/>
      <x:c r="G207" s="1"/>
      <x:c r="H207" s="1"/>
      <x:c r="I207" s="1"/>
    </x:row>
    <x:row r="208">
      <x:c r="B208" s="1"/>
      <x:c r="C208" s="1"/>
      <x:c r="D208" s="1"/>
      <x:c r="E208" s="1"/>
      <x:c r="F208" s="1"/>
      <x:c r="G208" s="1"/>
      <x:c r="H208" s="1"/>
      <x:c r="I208" s="1"/>
    </x:row>
    <x:row r="209">
      <x:c r="B209" s="1"/>
      <x:c r="C209" s="1"/>
      <x:c r="D209" s="1"/>
      <x:c r="E209" s="1"/>
      <x:c r="F209" s="1"/>
      <x:c r="G209" s="1"/>
      <x:c r="H209" s="1"/>
      <x:c r="I209" s="1"/>
    </x:row>
    <x:row r="210">
      <x:c r="B210" s="1"/>
      <x:c r="C210" s="1"/>
      <x:c r="D210" s="1"/>
      <x:c r="E210" s="1"/>
      <x:c r="F210" s="1"/>
      <x:c r="G210" s="1"/>
      <x:c r="H210" s="1"/>
      <x:c r="I210" s="1"/>
    </x:row>
    <x:row r="211">
      <x:c r="B211" s="1"/>
      <x:c r="C211" s="1"/>
      <x:c r="D211" s="1"/>
      <x:c r="E211" s="1"/>
      <x:c r="F211" s="1"/>
      <x:c r="G211" s="1"/>
      <x:c r="H211" s="1"/>
      <x:c r="I211" s="1"/>
    </x:row>
    <x:row r="212">
      <x:c r="B212" s="1"/>
      <x:c r="C212" s="1"/>
      <x:c r="D212" s="1"/>
      <x:c r="E212" s="1"/>
      <x:c r="F212" s="1"/>
      <x:c r="G212" s="1"/>
      <x:c r="H212" s="1"/>
      <x:c r="I212" s="1"/>
    </x:row>
    <x:row r="213">
      <x:c r="B213" s="1"/>
      <x:c r="C213" s="1"/>
      <x:c r="D213" s="1"/>
      <x:c r="E213" s="1"/>
      <x:c r="F213" s="1"/>
      <x:c r="G213" s="1"/>
      <x:c r="H213" s="1"/>
      <x:c r="I213" s="1"/>
    </x:row>
    <x:row r="214">
      <x:c r="B214" s="1"/>
      <x:c r="C214" s="1"/>
      <x:c r="D214" s="1"/>
      <x:c r="E214" s="1"/>
      <x:c r="F214" s="1"/>
      <x:c r="G214" s="1"/>
      <x:c r="H214" s="1"/>
      <x:c r="I214" s="1"/>
    </x:row>
    <x:row r="215">
      <x:c r="B215" s="1"/>
      <x:c r="C215" s="1"/>
      <x:c r="D215" s="1"/>
      <x:c r="E215" s="1"/>
      <x:c r="F215" s="1"/>
      <x:c r="G215" s="1"/>
      <x:c r="H215" s="1"/>
      <x:c r="I215" s="1"/>
    </x:row>
    <x:row r="216">
      <x:c r="B216" s="1"/>
      <x:c r="C216" s="1"/>
      <x:c r="D216" s="1"/>
      <x:c r="E216" s="1"/>
      <x:c r="F216" s="1"/>
      <x:c r="G216" s="1"/>
      <x:c r="H216" s="1"/>
      <x:c r="I216" s="1"/>
    </x:row>
    <x:row r="217">
      <x:c r="B217" s="1"/>
      <x:c r="C217" s="1"/>
      <x:c r="D217" s="1"/>
      <x:c r="E217" s="1"/>
      <x:c r="F217" s="1"/>
      <x:c r="G217" s="1"/>
      <x:c r="H217" s="1"/>
      <x:c r="I217" s="1"/>
    </x:row>
    <x:row r="218">
      <x:c r="B218" s="1"/>
      <x:c r="C218" s="1"/>
      <x:c r="D218" s="1"/>
      <x:c r="E218" s="1"/>
      <x:c r="F218" s="1"/>
      <x:c r="G218" s="1"/>
      <x:c r="H218" s="1"/>
      <x:c r="I218" s="1"/>
    </x:row>
    <x:row r="219">
      <x:c r="B219" s="1"/>
      <x:c r="C219" s="1"/>
      <x:c r="D219" s="1"/>
      <x:c r="E219" s="1"/>
      <x:c r="F219" s="1"/>
      <x:c r="G219" s="1"/>
      <x:c r="H219" s="1"/>
      <x:c r="I219" s="1"/>
    </x:row>
    <x:row r="220">
      <x:c r="B220" s="1"/>
      <x:c r="C220" s="1"/>
      <x:c r="D220" s="1"/>
      <x:c r="E220" s="1"/>
      <x:c r="F220" s="1"/>
      <x:c r="G220" s="1"/>
      <x:c r="H220" s="1"/>
      <x:c r="I220" s="1"/>
    </x:row>
    <x:row r="221">
      <x:c r="B221" s="1"/>
      <x:c r="C221" s="1"/>
      <x:c r="D221" s="1"/>
      <x:c r="E221" s="1"/>
      <x:c r="F221" s="1"/>
      <x:c r="G221" s="1"/>
      <x:c r="H221" s="1"/>
      <x:c r="I221" s="1"/>
    </x:row>
    <x:row r="222">
      <x:c r="B222" s="1"/>
      <x:c r="C222" s="1"/>
      <x:c r="D222" s="1"/>
      <x:c r="E222" s="1"/>
      <x:c r="F222" s="1"/>
      <x:c r="G222" s="1"/>
      <x:c r="H222" s="1"/>
      <x:c r="I222" s="1"/>
    </x:row>
    <x:row r="223">
      <x:c r="B223" s="1"/>
      <x:c r="C223" s="1"/>
      <x:c r="D223" s="1"/>
      <x:c r="E223" s="1"/>
      <x:c r="F223" s="1"/>
      <x:c r="G223" s="1"/>
      <x:c r="H223" s="1"/>
      <x:c r="I223" s="1"/>
    </x:row>
    <x:row r="224">
      <x:c r="B224" s="1"/>
      <x:c r="C224" s="1"/>
      <x:c r="D224" s="1"/>
      <x:c r="E224" s="1"/>
      <x:c r="F224" s="1"/>
      <x:c r="G224" s="1"/>
      <x:c r="H224" s="1"/>
      <x:c r="I224" s="1"/>
    </x:row>
    <x:row r="225">
      <x:c r="B225" s="1"/>
      <x:c r="C225" s="1"/>
      <x:c r="D225" s="1"/>
      <x:c r="E225" s="1"/>
      <x:c r="F225" s="1"/>
      <x:c r="G225" s="1"/>
      <x:c r="H225" s="1"/>
      <x:c r="I225" s="1"/>
    </x:row>
    <x:row r="226">
      <x:c r="B226" s="1"/>
      <x:c r="C226" s="1"/>
      <x:c r="D226" s="1"/>
      <x:c r="E226" s="1"/>
      <x:c r="F226" s="1"/>
      <x:c r="G226" s="1"/>
      <x:c r="H226" s="1"/>
      <x:c r="I226" s="1"/>
    </x:row>
    <x:row r="227">
      <x:c r="B227" s="1"/>
      <x:c r="C227" s="1"/>
      <x:c r="D227" s="1"/>
      <x:c r="E227" s="1"/>
      <x:c r="F227" s="1"/>
      <x:c r="G227" s="1"/>
      <x:c r="H227" s="1"/>
      <x:c r="I227" s="1"/>
    </x:row>
    <x:row r="228">
      <x:c r="B228" s="1"/>
      <x:c r="C228" s="1"/>
      <x:c r="D228" s="1"/>
      <x:c r="E228" s="1"/>
      <x:c r="F228" s="1"/>
      <x:c r="G228" s="1"/>
      <x:c r="H228" s="1"/>
      <x:c r="I228" s="1"/>
    </x:row>
    <x:row r="229">
      <x:c r="B229" s="1"/>
      <x:c r="C229" s="1"/>
      <x:c r="D229" s="1"/>
      <x:c r="E229" s="1"/>
      <x:c r="F229" s="1"/>
      <x:c r="G229" s="1"/>
      <x:c r="H229" s="1"/>
      <x:c r="I229" s="1"/>
    </x:row>
    <x:row r="230">
      <x:c r="B230" s="1"/>
      <x:c r="C230" s="1"/>
      <x:c r="D230" s="1"/>
      <x:c r="E230" s="1"/>
      <x:c r="F230" s="1"/>
      <x:c r="G230" s="1"/>
      <x:c r="H230" s="1"/>
      <x:c r="I230" s="1"/>
    </x:row>
    <x:row r="231">
      <x:c r="B231" s="1"/>
      <x:c r="C231" s="1"/>
      <x:c r="D231" s="1"/>
      <x:c r="E231" s="1"/>
      <x:c r="F231" s="1"/>
      <x:c r="G231" s="1"/>
      <x:c r="H231" s="1"/>
      <x:c r="I231" s="1"/>
    </x:row>
    <x:row r="232">
      <x:c r="B232" s="1"/>
      <x:c r="C232" s="1"/>
      <x:c r="D232" s="1"/>
      <x:c r="E232" s="1"/>
      <x:c r="F232" s="1"/>
      <x:c r="G232" s="1"/>
      <x:c r="H232" s="1"/>
      <x:c r="I232" s="1"/>
    </x:row>
    <x:row r="233">
      <x:c r="B233" s="1"/>
      <x:c r="C233" s="1"/>
      <x:c r="D233" s="1"/>
      <x:c r="E233" s="1"/>
      <x:c r="F233" s="1"/>
      <x:c r="G233" s="1"/>
      <x:c r="H233" s="1"/>
      <x:c r="I233" s="1"/>
    </x:row>
    <x:row r="234">
      <x:c r="B234" s="1"/>
      <x:c r="C234" s="1"/>
      <x:c r="D234" s="1"/>
      <x:c r="E234" s="1"/>
      <x:c r="F234" s="1"/>
      <x:c r="G234" s="1"/>
      <x:c r="H234" s="1"/>
      <x:c r="I234" s="1"/>
    </x:row>
    <x:row r="235">
      <x:c r="B235" s="1"/>
      <x:c r="C235" s="1"/>
      <x:c r="D235" s="1"/>
      <x:c r="E235" s="1"/>
      <x:c r="F235" s="1"/>
      <x:c r="G235" s="1"/>
      <x:c r="H235" s="1"/>
      <x:c r="I235" s="1"/>
    </x:row>
    <x:row r="236">
      <x:c r="B236" s="1"/>
      <x:c r="C236" s="1"/>
      <x:c r="D236" s="1"/>
      <x:c r="E236" s="1"/>
      <x:c r="F236" s="1"/>
      <x:c r="G236" s="1"/>
      <x:c r="H236" s="1"/>
      <x:c r="I236" s="1"/>
    </x:row>
    <x:row r="237">
      <x:c r="B237" s="1"/>
      <x:c r="C237" s="1"/>
      <x:c r="D237" s="1"/>
      <x:c r="E237" s="1"/>
      <x:c r="F237" s="1"/>
      <x:c r="G237" s="1"/>
      <x:c r="H237" s="1"/>
      <x:c r="I237" s="1"/>
    </x:row>
    <x:row r="238">
      <x:c r="B238" s="1"/>
      <x:c r="C238" s="1"/>
      <x:c r="D238" s="1"/>
      <x:c r="E238" s="1"/>
      <x:c r="F238" s="1"/>
      <x:c r="G238" s="1"/>
      <x:c r="H238" s="1"/>
      <x:c r="I238" s="1"/>
    </x:row>
    <x:row r="239">
      <x:c r="B239" s="1"/>
      <x:c r="C239" s="1"/>
      <x:c r="D239" s="1"/>
      <x:c r="E239" s="1"/>
      <x:c r="F239" s="1"/>
      <x:c r="G239" s="1"/>
      <x:c r="H239" s="1"/>
      <x:c r="I239" s="1"/>
    </x:row>
    <x:row r="240">
      <x:c r="B240" s="1"/>
      <x:c r="C240" s="1"/>
      <x:c r="D240" s="1"/>
      <x:c r="E240" s="1"/>
      <x:c r="F240" s="1"/>
      <x:c r="G240" s="1"/>
      <x:c r="H240" s="1"/>
      <x:c r="I240" s="1"/>
    </x:row>
  </x:sheetData>
  <x:pageMargins left="0.7" right="0.7" top="0.75" bottom="0.75" header="0.3" footer="0.3"/>
  <x:drawing xmlns:r="http://schemas.openxmlformats.org/officeDocument/2006/relationships" r:id="Rf70d550a6975482e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" customWidth="1"/>
    <x:col min="2" max="2" width="35" customWidth="1"/>
    <x:col min="3" max="8" width="13" customWidth="1"/>
    <x:col min="9" max="9" width="55" customWidth="1"/>
  </x:cols>
  <x:sheetData>
    <x:row r="1">
      <x:c r="B1" s="1" t="s">
        <x:v>0</x:v>
      </x:c>
      <x:c r="C1" s="1"/>
      <x:c r="D1" s="1"/>
      <x:c r="E1" s="1"/>
      <x:c r="F1" s="1"/>
      <x:c r="G1" s="1"/>
      <x:c r="H1" s="1"/>
      <x:c r="I1" s="1"/>
    </x:row>
    <x:row r="2">
      <x:c r="B2" s="3" t="s">
        <x:v>36</x:v>
      </x:c>
      <x:c r="C2" s="3"/>
      <x:c r="D2" s="3"/>
      <x:c r="E2" s="3"/>
      <x:c r="F2" s="3"/>
      <x:c r="G2" s="3"/>
      <x:c r="H2" s="3"/>
      <x:c r="I2" s="1"/>
    </x:row>
    <x:row r="3">
      <x:c r="B3" s="1" t="s">
        <x:v>2</x:v>
      </x:c>
      <x:c r="C3" s="1"/>
      <x:c r="D3" s="1"/>
      <x:c r="E3" s="1"/>
      <x:c r="F3" s="1"/>
      <x:c r="G3" s="1"/>
      <x:c r="H3" s="1"/>
      <x:c r="I3" s="1"/>
    </x:row>
    <x:row r="4">
      <x:c r="B4" s="1"/>
      <x:c r="C4" s="1"/>
      <x:c r="D4" s="1"/>
      <x:c r="E4" s="1"/>
      <x:c r="F4" s="1"/>
      <x:c r="G4" s="1"/>
      <x:c r="H4" s="1"/>
      <x:c r="I4" s="1"/>
    </x:row>
    <x:row r="5">
      <x:c r="B5" s="5" t="s">
        <x:v>3</x:v>
      </x:c>
      <x:c r="C5" s="45" t="s">
        <x:v>4</x:v>
      </x:c>
      <x:c r="D5" s="45" t="s">
        <x:v>5</x:v>
      </x:c>
      <x:c r="E5" s="45" t="s">
        <x:v>6</x:v>
      </x:c>
      <x:c r="F5" s="45" t="s">
        <x:v>7</x:v>
      </x:c>
      <x:c r="G5" s="45" t="s">
        <x:v>8</x:v>
      </x:c>
      <x:c r="H5" s="46" t="s">
        <x:v>9</x:v>
      </x:c>
      <x:c r="I5" s="1"/>
    </x:row>
    <x:row r="6">
      <x:c r="B6" s="5" t="s">
        <x:v>10</x:v>
      </x:c>
      <x:c r="C6" s="13">
        <x:v>45900</x:v>
      </x:c>
      <x:c r="D6" s="13">
        <x:v>45991</x:v>
      </x:c>
      <x:c r="E6" s="13">
        <x:v>46081</x:v>
      </x:c>
      <x:c r="F6" s="13">
        <x:v>46173</x:v>
      </x:c>
      <x:c r="G6" s="13">
        <x:v>45991</x:v>
      </x:c>
      <x:c r="H6" s="12">
        <x:v>46265</x:v>
      </x:c>
      <x:c r="I6" s="1"/>
    </x:row>
    <x:row r="7">
      <x:c r="B7" s="5" t="s">
        <x:v>11</x:v>
      </x:c>
      <x:c r="C7" s="5">
        <x:v>92</x:v>
      </x:c>
      <x:c r="D7" s="5">
        <x:v>91</x:v>
      </x:c>
      <x:c r="E7" s="5">
        <x:v>90</x:v>
      </x:c>
      <x:c r="F7" s="5">
        <x:v>92</x:v>
      </x:c>
      <x:c r="G7" s="5">
        <x:v>365</x:v>
      </x:c>
      <x:c r="H7" s="8">
        <x:v>92</x:v>
      </x:c>
      <x:c r="I7" s="1"/>
    </x:row>
    <x:row r="8">
      <x:c r="B8" s="1"/>
      <x:c r="C8" s="1"/>
      <x:c r="D8" s="1"/>
      <x:c r="E8" s="1"/>
      <x:c r="F8" s="1"/>
      <x:c r="G8" s="1"/>
      <x:c r="H8" s="14"/>
      <x:c r="I8" s="1"/>
    </x:row>
    <x:row r="9">
      <x:c r="B9" s="1" t="s">
        <x:v>37</x:v>
      </x:c>
      <x:c r="C9" s="2"/>
      <x:c r="D9" s="2"/>
      <x:c r="E9" s="2"/>
      <x:c r="F9" s="2"/>
      <x:c r="G9" s="2"/>
      <x:c r="H9" s="6"/>
      <x:c r="I9" s="1"/>
    </x:row>
    <x:row r="10">
      <x:c r="B10" s="1" t="s">
        <x:v>38</x:v>
      </x:c>
      <x:c r="C10" s="10" t="n">
        <x:f>'Segment - North America'!C31</x:f>
        <x:v>5348</x:v>
      </x:c>
      <x:c r="D10" s="10" t="n">
        <x:f>'Segment - North America'!D31</x:f>
        <x:v>4135</x:v>
      </x:c>
      <x:c r="E10" s="10" t="n">
        <x:f>'Segment - North America'!E31</x:f>
        <x:v>4019</x:v>
      </x:c>
      <x:c r="F10" s="10" t="n">
        <x:f>'Segment - North America'!F31</x:f>
        <x:v>4412</x:v>
      </x:c>
      <x:c r="G10" s="10" t="n">
        <x:f>'Segment - North America'!G31</x:f>
        <x:v>17604</x:v>
      </x:c>
      <x:c r="H10" s="27" t="n">
        <x:f>'Segment - North America'!H31</x:f>
        <x:v>5492.395999999998</x:v>
      </x:c>
      <x:c r="I10" s="1"/>
    </x:row>
    <x:row r="11">
      <x:c r="B11" s="1" t="s">
        <x:v>39</x:v>
      </x:c>
      <x:c r="C11" s="10" t="n">
        <x:f>'Segment - Europe'!C31</x:f>
        <x:v>2551</x:v>
      </x:c>
      <x:c r="D11" s="10" t="n">
        <x:f>'Segment - Europe'!D31</x:f>
        <x:v>2075</x:v>
      </x:c>
      <x:c r="E11" s="10" t="n">
        <x:f>'Segment - Europe'!E31</x:f>
        <x:v>2069</x:v>
      </x:c>
      <x:c r="F11" s="10" t="n">
        <x:f>'Segment - Europe'!F31</x:f>
        <x:v>2122</x:v>
      </x:c>
      <x:c r="G11" s="10" t="n">
        <x:f>'Segment - Europe'!G31</x:f>
        <x:v>8467</x:v>
      </x:c>
      <x:c r="H11" s="27" t="n">
        <x:f>'Segment - Europe'!H31</x:f>
        <x:v>2589.2649999999994</x:v>
      </x:c>
      <x:c r="I11" s="1"/>
    </x:row>
    <x:row r="12">
      <x:c r="B12" s="1" t="s">
        <x:v>40</x:v>
      </x:c>
      <x:c r="C12" s="10" t="n">
        <x:f>'Segment - Cruise Support'!C31</x:f>
        <x:v>74</x:v>
      </x:c>
      <x:c r="D12" s="10" t="n">
        <x:f>'Segment - Cruise Support'!D31</x:f>
        <x:v>90</x:v>
      </x:c>
      <x:c r="E12" s="10" t="n">
        <x:f>'Segment - Cruise Support'!E31</x:f>
        <x:v>77</x:v>
      </x:c>
      <x:c r="F12" s="10" t="n">
        <x:f>'Segment - Cruise Support'!F31</x:f>
        <x:v>95</x:v>
      </x:c>
      <x:c r="G12" s="10" t="n">
        <x:f>'Segment - Cruise Support'!G31</x:f>
        <x:v>309</x:v>
      </x:c>
      <x:c r="H12" s="27" t="n">
        <x:f>'Segment - Cruise Support'!H31</x:f>
        <x:v>103.59999999999998</x:v>
      </x:c>
      <x:c r="I12" s="1"/>
    </x:row>
    <x:row r="13">
      <x:c r="B13" s="1" t="s">
        <x:v>41</x:v>
      </x:c>
      <x:c r="C13" s="10" t="n">
        <x:f>'Segment - Tour and Other'!C31</x:f>
        <x:v>179</x:v>
      </x:c>
      <x:c r="D13" s="10" t="n">
        <x:f>'Segment - Tour and Other'!D31</x:f>
        <x:v>29</x:v>
      </x:c>
      <x:c r="E13" s="10" t="n">
        <x:f>'Segment - Tour and Other'!E31</x:f>
        <x:v>0</x:v>
      </x:c>
      <x:c r="F13" s="10" t="n">
        <x:f>'Segment - Tour and Other'!F31</x:f>
        <x:v>34</x:v>
      </x:c>
      <x:c r="G13" s="10" t="n">
        <x:f>'Segment - Tour and Other'!G31</x:f>
        <x:v>241</x:v>
      </x:c>
      <x:c r="H13" s="27" t="n">
        <x:f>'Segment - Tour and Other'!H31</x:f>
        <x:v>173.63</x:v>
      </x:c>
      <x:c r="I13" s="1"/>
    </x:row>
    <x:row r="14">
      <x:c r="B14" s="16" t="s">
        <x:v>42</x:v>
      </x:c>
      <x:c r="C14" s="4" t="n">
        <x:f>SUM(C10:C13)</x:f>
        <x:v>8152</x:v>
      </x:c>
      <x:c r="D14" s="4" t="n">
        <x:f>SUM(D10:D13)</x:f>
        <x:v>6329</x:v>
      </x:c>
      <x:c r="E14" s="4" t="n">
        <x:f>SUM(E10:E13)</x:f>
        <x:v>6165</x:v>
      </x:c>
      <x:c r="F14" s="4" t="n">
        <x:f>SUM(F10:F13)</x:f>
        <x:v>6663</x:v>
      </x:c>
      <x:c r="G14" s="4" t="n">
        <x:f>SUM(G10:G13)</x:f>
        <x:v>26621</x:v>
      </x:c>
      <x:c r="H14" s="9" t="n">
        <x:f>SUM(H10:H13)</x:f>
        <x:v>8358.890999999998</x:v>
      </x:c>
      <x:c r="I14" s="1"/>
    </x:row>
    <x:row r="15">
      <x:c r="B15" s="1" t="s">
        <x:v>43</x:v>
      </x:c>
      <x:c r="C15" s="10" t="n">
        <x:f>Inputs!C106-C14</x:f>
        <x:v>1</x:v>
      </x:c>
      <x:c r="D15" s="10" t="n">
        <x:f>Inputs!D106-D14</x:f>
        <x:v>1</x:v>
      </x:c>
      <x:c r="E15" s="10" t="n">
        <x:f>Inputs!E106-E14</x:f>
        <x:v>0</x:v>
      </x:c>
      <x:c r="F15" s="10" t="n">
        <x:f>Inputs!F106-F14</x:f>
        <x:v>0</x:v>
      </x:c>
      <x:c r="G15" s="10" t="n">
        <x:f>Inputs!G106-G14</x:f>
        <x:v>1</x:v>
      </x:c>
      <x:c r="H15" s="27" t="n">
        <x:f>Inputs!H200</x:f>
        <x:v>0</x:v>
      </x:c>
      <x:c r="I15" s="1"/>
    </x:row>
    <x:row r="16">
      <x:c r="B16" s="1"/>
      <x:c r="C16" s="2"/>
      <x:c r="D16" s="2"/>
      <x:c r="E16" s="2"/>
      <x:c r="F16" s="2"/>
      <x:c r="G16" s="2"/>
      <x:c r="H16" s="6"/>
      <x:c r="I16" s="1"/>
    </x:row>
    <x:row r="17">
      <x:c r="B17" s="1"/>
      <x:c r="C17" s="2"/>
      <x:c r="D17" s="2"/>
      <x:c r="E17" s="2"/>
      <x:c r="F17" s="2"/>
      <x:c r="G17" s="2"/>
      <x:c r="H17" s="6"/>
      <x:c r="I17" s="1"/>
    </x:row>
    <x:row r="18">
      <x:c r="B18" s="16" t="s">
        <x:v>44</x:v>
      </x:c>
      <x:c r="C18" s="4" t="n">
        <x:f>SUM(C14:C15)</x:f>
        <x:v>8153</x:v>
      </x:c>
      <x:c r="D18" s="4" t="n">
        <x:f>SUM(D14:D15)</x:f>
        <x:v>6330</x:v>
      </x:c>
      <x:c r="E18" s="4" t="n">
        <x:f>SUM(E14:E15)</x:f>
        <x:v>6165</x:v>
      </x:c>
      <x:c r="F18" s="4" t="n">
        <x:f>SUM(F14:F15)</x:f>
        <x:v>6663</x:v>
      </x:c>
      <x:c r="G18" s="4" t="n">
        <x:f>SUM(G14:G15)</x:f>
        <x:v>26622</x:v>
      </x:c>
      <x:c r="H18" s="9" t="n">
        <x:f>SUM(H14:H15)</x:f>
        <x:v>8358.890999999998</x:v>
      </x:c>
      <x:c r="I18" s="1"/>
    </x:row>
    <x:row r="19">
      <x:c r="B19" s="1" t="s">
        <x:v>45</x:v>
      </x:c>
      <x:c r="C19" s="26"/>
      <x:c r="D19" s="26"/>
      <x:c r="E19" s="26"/>
      <x:c r="F19" s="26" t="n">
        <x:f>F18/Inputs!H12-1</x:f>
        <x:v>0.052939317319848245</x:v>
      </x:c>
      <x:c r="G19" s="26"/>
      <x:c r="H19" s="31" t="n">
        <x:f>H18/$C18-1</x:f>
        <x:v>0.025253403655095985</x:v>
      </x:c>
      <x:c r="I19" s="1"/>
    </x:row>
    <x:row r="20">
      <x:c r="B20" s="1" t="s">
        <x:v>46</x:v>
      </x:c>
      <x:c r="C20" s="26"/>
      <x:c r="D20" s="26" t="n">
        <x:f>D18/C18-1</x:f>
        <x:v>-0.22359867533423283</x:v>
      </x:c>
      <x:c r="E20" s="26" t="n">
        <x:f>E18/D18-1</x:f>
        <x:v>-0.026066350710900466</x:v>
      </x:c>
      <x:c r="F20" s="26" t="n">
        <x:f>F18/E18-1</x:f>
        <x:v>0.08077858880778588</x:v>
      </x:c>
      <x:c r="G20" s="26"/>
      <x:c r="H20" s="31" t="n">
        <x:f>H18/F18-1</x:f>
        <x:v>0.25452363800090017</x:v>
      </x:c>
      <x:c r="I20" s="1"/>
    </x:row>
    <x:row r="21">
      <x:c r="B21" s="1" t="s">
        <x:v>47</x:v>
      </x:c>
      <x:c r="C21" s="10" t="n">
        <x:f>Inputs!C104</x:f>
        <x:v>5430</x:v>
      </x:c>
      <x:c r="D21" s="10" t="n">
        <x:f>Inputs!D104</x:f>
        <x:v>4053</x:v>
      </x:c>
      <x:c r="E21" s="10" t="n">
        <x:f>Inputs!E104</x:f>
        <x:v>4023</x:v>
      </x:c>
      <x:c r="F21" s="10" t="n">
        <x:f>Inputs!F104</x:f>
        <x:v>4273</x:v>
      </x:c>
      <x:c r="G21" s="10" t="n">
        <x:f>Inputs!G104</x:f>
        <x:v>17419</x:v>
      </x:c>
      <x:c r="H21" s="27" t="n">
        <x:f>'Segment - North America'!H23+'Segment - Europe'!H23</x:f>
        <x:v>5555.566429927837</x:v>
      </x:c>
      <x:c r="I21" s="1"/>
    </x:row>
    <x:row r="22">
      <x:c r="B22" s="1" t="s">
        <x:v>48</x:v>
      </x:c>
      <x:c r="C22" s="10" t="n">
        <x:f>Inputs!C105</x:f>
        <x:v>2723</x:v>
      </x:c>
      <x:c r="D22" s="10" t="n">
        <x:f>Inputs!D105</x:f>
        <x:v>2277</x:v>
      </x:c>
      <x:c r="E22" s="10" t="n">
        <x:f>Inputs!E105</x:f>
        <x:v>2142</x:v>
      </x:c>
      <x:c r="F22" s="10" t="n">
        <x:f>Inputs!F105</x:f>
        <x:v>2390</x:v>
      </x:c>
      <x:c r="G22" s="10" t="n">
        <x:f>Inputs!G105</x:f>
        <x:v>9202</x:v>
      </x:c>
      <x:c r="H22" s="27" t="n">
        <x:f>'Segment - North America'!H26+'Segment - Europe'!H26+'Segment - Cruise Support'!H31+'Segment - Tour and Other'!H31+H15</x:f>
        <x:v>2803.32457007216</x:v>
      </x:c>
      <x:c r="I22" s="1"/>
    </x:row>
    <x:row r="23">
      <x:c r="B23" s="1" t="s">
        <x:v>49</x:v>
      </x:c>
      <x:c r="C23" s="26" t="n">
        <x:f>C21/C18</x:f>
        <x:v>0.6660125107322458</x:v>
      </x:c>
      <x:c r="D23" s="26" t="n">
        <x:f>D21/D18</x:f>
        <x:v>0.6402843601895735</x:v>
      </x:c>
      <x:c r="E23" s="26" t="n">
        <x:f>E21/E18</x:f>
        <x:v>0.6525547445255474</x:v>
      </x:c>
      <x:c r="F23" s="26" t="n">
        <x:f>F21/F18</x:f>
        <x:v>0.6413027164940718</x:v>
      </x:c>
      <x:c r="G23" s="26" t="n">
        <x:f>G21/G18</x:f>
        <x:v>0.6543084666816918</x:v>
      </x:c>
      <x:c r="H23" s="31" t="n">
        <x:f>H21/H18</x:f>
        <x:v>0.6646296057608405</x:v>
      </x:c>
      <x:c r="I23" s="1"/>
    </x:row>
    <x:row r="24">
      <x:c r="B24" s="1" t="s">
        <x:v>50</x:v>
      </x:c>
      <x:c r="C24" s="10" t="n">
        <x:f>Inputs!C127</x:f>
        <x:v>24.6</x:v>
      </x:c>
      <x:c r="D24" s="10" t="n">
        <x:f>Inputs!D127</x:f>
        <x:v>24.1</x:v>
      </x:c>
      <x:c r="E24" s="10" t="n">
        <x:f>Inputs!E127</x:f>
        <x:v>23.7</x:v>
      </x:c>
      <x:c r="F24" s="10" t="n">
        <x:f>Inputs!F127</x:f>
        <x:v>24.7</x:v>
      </x:c>
      <x:c r="G24" s="10" t="n">
        <x:f>Inputs!G127</x:f>
        <x:v>96.5</x:v>
      </x:c>
      <x:c r="H24" s="27" t="n">
        <x:f>Inputs!H191</x:f>
        <x:v>24.9</x:v>
      </x:c>
      <x:c r="I24" s="1"/>
    </x:row>
    <x:row r="25">
      <x:c r="B25" s="1" t="s">
        <x:v>51</x:v>
      </x:c>
      <x:c r="C25" s="10" t="n">
        <x:f>Inputs!C126</x:f>
        <x:v>27.5</x:v>
      </x:c>
      <x:c r="D25" s="10" t="n">
        <x:f>Inputs!D126</x:f>
        <x:v>24.6</x:v>
      </x:c>
      <x:c r="E25" s="10" t="n">
        <x:f>Inputs!E126</x:f>
        <x:v>24.4</x:v>
      </x:c>
      <x:c r="F25" s="10" t="n">
        <x:f>Inputs!F126</x:f>
        <x:v>25.7</x:v>
      </x:c>
      <x:c r="G25" s="10" t="n">
        <x:f>Inputs!G126</x:f>
        <x:v>101.7</x:v>
      </x:c>
      <x:c r="H25" s="27" t="n">
        <x:f>Inputs!H192</x:f>
        <x:v>27.78</x:v>
      </x:c>
      <x:c r="I25" s="1"/>
    </x:row>
    <x:row r="26">
      <x:c r="B26" s="1" t="s">
        <x:v>52</x:v>
      </x:c>
      <x:c r="C26" s="26" t="n">
        <x:f>C25/C24</x:f>
        <x:v>1.1178861788617886</x:v>
      </x:c>
      <x:c r="D26" s="26" t="n">
        <x:f>D25/D24</x:f>
        <x:v>1.020746887966805</x:v>
      </x:c>
      <x:c r="E26" s="26" t="n">
        <x:f>E25/E24</x:f>
        <x:v>1.0295358649789028</x:v>
      </x:c>
      <x:c r="F26" s="26" t="n">
        <x:f>F25/F24</x:f>
        <x:v>1.040485829959514</x:v>
      </x:c>
      <x:c r="G26" s="26" t="n">
        <x:f>G25/G24</x:f>
        <x:v>1.0538860103626944</x:v>
      </x:c>
      <x:c r="H26" s="31" t="n">
        <x:f>H25/H24</x:f>
        <x:v>1.1156626506024097</x:v>
      </x:c>
      <x:c r="I26" s="1"/>
    </x:row>
    <x:row r="27">
      <x:c r="B27" s="1" t="s">
        <x:v>53</x:v>
      </x:c>
      <x:c r="C27" s="2" t="n">
        <x:f>C18/C25</x:f>
        <x:v>296.4727272727273</x:v>
      </x:c>
      <x:c r="D27" s="2" t="n">
        <x:f>D18/D25</x:f>
        <x:v>257.3170731707317</x:v>
      </x:c>
      <x:c r="E27" s="2" t="n">
        <x:f>E18/E25</x:f>
        <x:v>252.66393442622953</x:v>
      </x:c>
      <x:c r="F27" s="2" t="n">
        <x:f>F18/F25</x:f>
        <x:v>259.26070038910507</x:v>
      </x:c>
      <x:c r="G27" s="2" t="n">
        <x:f>G18/G25</x:f>
        <x:v>261.7699115044248</x:v>
      </x:c>
      <x:c r="H27" s="6" t="n">
        <x:f>H18/H25</x:f>
        <x:v>300.8960043196543</x:v>
      </x:c>
      <x:c r="I27" s="1"/>
    </x:row>
    <x:row r="28">
      <x:c r="B28" s="1" t="s">
        <x:v>54</x:v>
      </x:c>
      <x:c r="C28" s="2" t="n">
        <x:f>C18/C24</x:f>
        <x:v>331.42276422764223</x:v>
      </x:c>
      <x:c r="D28" s="2" t="n">
        <x:f>D18/D24</x:f>
        <x:v>262.655601659751</x:v>
      </x:c>
      <x:c r="E28" s="2" t="n">
        <x:f>E18/E24</x:f>
        <x:v>260.126582278481</x:v>
      </x:c>
      <x:c r="F28" s="2" t="n">
        <x:f>F18/F24</x:f>
        <x:v>269.7570850202429</x:v>
      </x:c>
      <x:c r="G28" s="2" t="n">
        <x:f>G18/G24</x:f>
        <x:v>275.8756476683938</x:v>
      </x:c>
      <x:c r="H28" s="6" t="n">
        <x:f>H18/H24</x:f>
        <x:v>335.69843373493967</x:v>
      </x:c>
      <x:c r="I28" s="1"/>
    </x:row>
    <x:row r="29">
      <x:c r="B29" s="1" t="s">
        <x:v>55</x:v>
      </x:c>
      <x:c r="C29" s="2" t="n">
        <x:f>C18-C14-C15</x:f>
        <x:v>0</x:v>
      </x:c>
      <x:c r="D29" s="2" t="n">
        <x:f>D18-D14-D15</x:f>
        <x:v>0</x:v>
      </x:c>
      <x:c r="E29" s="2" t="n">
        <x:f>E18-E14-E15</x:f>
        <x:v>0</x:v>
      </x:c>
      <x:c r="F29" s="2" t="n">
        <x:f>F18-F14-F15</x:f>
        <x:v>0</x:v>
      </x:c>
      <x:c r="G29" s="2" t="n">
        <x:f>G18-G14-G15</x:f>
        <x:v>0</x:v>
      </x:c>
      <x:c r="H29" s="6" t="n">
        <x:f>H18-H14-H15</x:f>
        <x:v>0</x:v>
      </x:c>
      <x:c r="I29" s="1"/>
    </x:row>
    <x:row r="30">
      <x:c r="B30" s="1" t="s">
        <x:v>56</x:v>
      </x:c>
      <x:c r="C30" s="2" t="n">
        <x:f>C18-C21-C22</x:f>
        <x:v>0</x:v>
      </x:c>
      <x:c r="D30" s="2" t="n">
        <x:f>D18-D21-D22</x:f>
        <x:v>0</x:v>
      </x:c>
      <x:c r="E30" s="2" t="n">
        <x:f>E18-E21-E22</x:f>
        <x:v>0</x:v>
      </x:c>
      <x:c r="F30" s="2" t="n">
        <x:f>F18-F21-F22</x:f>
        <x:v>0</x:v>
      </x:c>
      <x:c r="G30" s="2" t="n">
        <x:f>G18-G21-G22-G15</x:f>
        <x:v>0</x:v>
      </x:c>
      <x:c r="H30" s="6" t="n">
        <x:f>H18-H21-H22</x:f>
        <x:v>9.094947017729282e-13</x:v>
      </x:c>
      <x:c r="I30" s="1"/>
    </x:row>
    <x:row r="31">
      <x:c r="B31" s="1"/>
      <x:c r="C31" s="2"/>
      <x:c r="D31" s="2"/>
      <x:c r="E31" s="2"/>
      <x:c r="F31" s="2"/>
      <x:c r="G31" s="2"/>
      <x:c r="H31" s="6"/>
      <x:c r="I31" s="1"/>
    </x:row>
    <x:row r="32">
      <x:c r="B32" s="1" t="s">
        <x:v>57</x:v>
      </x:c>
      <x:c r="C32" s="26" t="n">
        <x:f>C10</x:f>
        <x:v>5348</x:v>
      </x:c>
      <x:c r="D32" s="26" t="n">
        <x:f>D10</x:f>
        <x:v>4135</x:v>
      </x:c>
      <x:c r="E32" s="26" t="n">
        <x:f>E10</x:f>
        <x:v>4019</x:v>
      </x:c>
      <x:c r="F32" s="26" t="n">
        <x:f>F10</x:f>
        <x:v>4412</x:v>
      </x:c>
      <x:c r="G32" s="26" t="n">
        <x:f>G10</x:f>
        <x:v>17604</x:v>
      </x:c>
      <x:c r="H32" s="31" t="n">
        <x:f>H10</x:f>
        <x:v>5492.395999999998</x:v>
      </x:c>
      <x:c r="I32" s="1"/>
    </x:row>
    <x:row r="33">
      <x:c r="B33" s="1" t="s">
        <x:v>58</x:v>
      </x:c>
      <x:c r="C33" s="26"/>
      <x:c r="D33" s="26"/>
      <x:c r="E33" s="26"/>
      <x:c r="F33" s="26"/>
      <x:c r="G33" s="26"/>
      <x:c r="H33" s="31" t="n">
        <x:f>IFERROR(H32/$C32-1,0)</x:f>
        <x:v>0.02699999999999969</x:v>
      </x:c>
      <x:c r="I33" s="1"/>
    </x:row>
    <x:row r="34">
      <x:c r="B34" s="1" t="s">
        <x:v>59</x:v>
      </x:c>
      <x:c r="C34" s="26"/>
      <x:c r="D34" s="26" t="n">
        <x:f>IFERROR(D32/C32-1,0)</x:f>
        <x:v>-0.22681376215407634</x:v>
      </x:c>
      <x:c r="E34" s="26" t="n">
        <x:f>IFERROR(E32/D32-1,0)</x:f>
        <x:v>-0.02805320435308345</x:v>
      </x:c>
      <x:c r="F34" s="26" t="n">
        <x:f>IFERROR(F32/E32-1,0)</x:f>
        <x:v>0.09778551878576769</x:v>
      </x:c>
      <x:c r="G34" s="26"/>
      <x:c r="H34" s="31" t="n">
        <x:f>H32/F32-1</x:f>
        <x:v>0.2448766999093377</x:v>
      </x:c>
      <x:c r="I34" s="1"/>
    </x:row>
    <x:row r="35">
      <x:c r="B35" s="1" t="s">
        <x:v>60</x:v>
      </x:c>
      <x:c r="C35" s="26" t="n">
        <x:f>C32/C18</x:f>
        <x:v>0.655954863240525</x:v>
      </x:c>
      <x:c r="D35" s="26" t="n">
        <x:f>D32/D18</x:f>
        <x:v>0.6532385466034755</x:v>
      </x:c>
      <x:c r="E35" s="26" t="n">
        <x:f>E32/E18</x:f>
        <x:v>0.6519059205190592</x:v>
      </x:c>
      <x:c r="F35" s="26" t="n">
        <x:f>F32/F18</x:f>
        <x:v>0.6621641903046676</x:v>
      </x:c>
      <x:c r="G35" s="26" t="n">
        <x:f>G32/G18</x:f>
        <x:v>0.6612576064908722</x:v>
      </x:c>
      <x:c r="H35" s="31" t="n">
        <x:f>H32/H18</x:f>
        <x:v>0.6570723317243877</x:v>
      </x:c>
      <x:c r="I35" s="1"/>
    </x:row>
    <x:row r="36">
      <x:c r="B36" s="1" t="s">
        <x:v>61</x:v>
      </x:c>
      <x:c r="C36" s="26" t="n">
        <x:f>C11</x:f>
        <x:v>2551</x:v>
      </x:c>
      <x:c r="D36" s="26" t="n">
        <x:f>D11</x:f>
        <x:v>2075</x:v>
      </x:c>
      <x:c r="E36" s="26" t="n">
        <x:f>E11</x:f>
        <x:v>2069</x:v>
      </x:c>
      <x:c r="F36" s="26" t="n">
        <x:f>F11</x:f>
        <x:v>2122</x:v>
      </x:c>
      <x:c r="G36" s="26" t="n">
        <x:f>G11</x:f>
        <x:v>8467</x:v>
      </x:c>
      <x:c r="H36" s="31" t="n">
        <x:f>H11</x:f>
        <x:v>2589.2649999999994</x:v>
      </x:c>
      <x:c r="I36" s="1"/>
    </x:row>
    <x:row r="37">
      <x:c r="B37" s="1" t="s">
        <x:v>58</x:v>
      </x:c>
      <x:c r="C37" s="26"/>
      <x:c r="D37" s="26"/>
      <x:c r="E37" s="26"/>
      <x:c r="F37" s="26"/>
      <x:c r="G37" s="26"/>
      <x:c r="H37" s="31" t="n">
        <x:f>IFERROR(H36/$C36-1,0)</x:f>
        <x:v>0.01499999999999968</x:v>
      </x:c>
      <x:c r="I37" s="1"/>
    </x:row>
    <x:row r="38">
      <x:c r="B38" s="1" t="s">
        <x:v>59</x:v>
      </x:c>
      <x:c r="C38" s="26"/>
      <x:c r="D38" s="26" t="n">
        <x:f>IFERROR(D36/C36-1,0)</x:f>
        <x:v>-0.186593492747942</x:v>
      </x:c>
      <x:c r="E38" s="26" t="n">
        <x:f>IFERROR(E36/D36-1,0)</x:f>
        <x:v>-0.0028915662650602636</x:v>
      </x:c>
      <x:c r="F38" s="26" t="n">
        <x:f>IFERROR(F36/E36-1,0)</x:f>
        <x:v>0.025616239729337797</x:v>
      </x:c>
      <x:c r="G38" s="26"/>
      <x:c r="H38" s="31" t="n">
        <x:f>H36/F36-1</x:f>
        <x:v>0.22020028275212034</x:v>
      </x:c>
      <x:c r="I38" s="1"/>
    </x:row>
    <x:row r="39">
      <x:c r="B39" s="1" t="s">
        <x:v>60</x:v>
      </x:c>
      <x:c r="C39" s="26" t="n">
        <x:f>C36/C18</x:f>
        <x:v>0.3128909603826812</x:v>
      </x:c>
      <x:c r="D39" s="26" t="n">
        <x:f>D36/D18</x:f>
        <x:v>0.3278041074249605</x:v>
      </x:c>
      <x:c r="E39" s="26" t="n">
        <x:f>E36/E18</x:f>
        <x:v>0.3356042173560422</x:v>
      </x:c>
      <x:c r="F39" s="26" t="n">
        <x:f>F36/F18</x:f>
        <x:v>0.3184751613387363</x:v>
      </x:c>
      <x:c r="G39" s="26" t="n">
        <x:f>G36/G18</x:f>
        <x:v>0.3180452257531365</x:v>
      </x:c>
      <x:c r="H39" s="31" t="n">
        <x:f>H36/H18</x:f>
        <x:v>0.3097617853851665</x:v>
      </x:c>
      <x:c r="I39" s="1"/>
    </x:row>
    <x:row r="40">
      <x:c r="B40" s="1" t="s">
        <x:v>62</x:v>
      </x:c>
      <x:c r="C40" s="2" t="n">
        <x:f>C12</x:f>
        <x:v>74</x:v>
      </x:c>
      <x:c r="D40" s="2" t="n">
        <x:f>D12</x:f>
        <x:v>90</x:v>
      </x:c>
      <x:c r="E40" s="2" t="n">
        <x:f>E12</x:f>
        <x:v>77</x:v>
      </x:c>
      <x:c r="F40" s="2" t="n">
        <x:f>F12</x:f>
        <x:v>95</x:v>
      </x:c>
      <x:c r="G40" s="2" t="n">
        <x:f>G12</x:f>
        <x:v>309</x:v>
      </x:c>
      <x:c r="H40" s="6" t="n">
        <x:f>H12</x:f>
        <x:v>103.59999999999998</x:v>
      </x:c>
      <x:c r="I40" s="1"/>
    </x:row>
    <x:row r="41">
      <x:c r="B41" s="1" t="s">
        <x:v>58</x:v>
      </x:c>
      <x:c r="C41" s="26"/>
      <x:c r="D41" s="26"/>
      <x:c r="E41" s="26"/>
      <x:c r="F41" s="26"/>
      <x:c r="G41" s="26"/>
      <x:c r="H41" s="31" t="n">
        <x:f>IFERROR(H40/$C40-1,0)</x:f>
        <x:v>0.3999999999999997</x:v>
      </x:c>
      <x:c r="I41" s="1"/>
    </x:row>
    <x:row r="42">
      <x:c r="B42" s="1" t="s">
        <x:v>59</x:v>
      </x:c>
      <x:c r="C42" s="26"/>
      <x:c r="D42" s="26" t="n">
        <x:f>IFERROR(D40/C40-1,0)</x:f>
        <x:v>0.21621621621621623</x:v>
      </x:c>
      <x:c r="E42" s="26" t="n">
        <x:f>IFERROR(E40/D40-1,0)</x:f>
        <x:v>-0.1444444444444445</x:v>
      </x:c>
      <x:c r="F42" s="26" t="n">
        <x:f>IFERROR(F40/E40-1,0)</x:f>
        <x:v>0.23376623376623384</x:v>
      </x:c>
      <x:c r="G42" s="26"/>
      <x:c r="H42" s="31" t="n">
        <x:f>H40/F40-1</x:f>
        <x:v>0.09052631578947357</x:v>
      </x:c>
      <x:c r="I42" s="1"/>
    </x:row>
    <x:row r="43">
      <x:c r="B43" s="1" t="s">
        <x:v>60</x:v>
      </x:c>
      <x:c r="C43" s="26" t="n">
        <x:f>C40/C18</x:f>
        <x:v>0.009076413590089538</x:v>
      </x:c>
      <x:c r="D43" s="26" t="n">
        <x:f>D40/D18</x:f>
        <x:v>0.014218009478672985</x:v>
      </x:c>
      <x:c r="E43" s="26" t="n">
        <x:f>E40/E18</x:f>
        <x:v>0.012489862124898622</x:v>
      </x:c>
      <x:c r="F43" s="26" t="n">
        <x:f>F40/F18</x:f>
        <x:v>0.014257841812997149</x:v>
      </x:c>
      <x:c r="G43" s="26" t="n">
        <x:f>G40/G18</x:f>
        <x:v>0.011606941627225602</x:v>
      </x:c>
      <x:c r="H43" s="31" t="n">
        <x:f>H40/H18</x:f>
        <x:v>0.0123939886283958</x:v>
      </x:c>
      <x:c r="I43" s="1"/>
    </x:row>
    <x:row r="44">
      <x:c r="B44" s="1" t="s">
        <x:v>63</x:v>
      </x:c>
      <x:c r="C44" s="2" t="n">
        <x:f>C13</x:f>
        <x:v>179</x:v>
      </x:c>
      <x:c r="D44" s="2" t="n">
        <x:f>D13</x:f>
        <x:v>29</x:v>
      </x:c>
      <x:c r="E44" s="2" t="n">
        <x:f>E13</x:f>
        <x:v>0</x:v>
      </x:c>
      <x:c r="F44" s="2" t="n">
        <x:f>F13</x:f>
        <x:v>34</x:v>
      </x:c>
      <x:c r="G44" s="2" t="n">
        <x:f>G13</x:f>
        <x:v>241</x:v>
      </x:c>
      <x:c r="H44" s="6" t="n">
        <x:f>H13</x:f>
        <x:v>173.63</x:v>
      </x:c>
      <x:c r="I44" s="1"/>
    </x:row>
    <x:row r="45">
      <x:c r="B45" s="1" t="s">
        <x:v>58</x:v>
      </x:c>
      <x:c r="C45" s="26"/>
      <x:c r="D45" s="26"/>
      <x:c r="E45" s="26"/>
      <x:c r="F45" s="26"/>
      <x:c r="G45" s="26"/>
      <x:c r="H45" s="31" t="n">
        <x:f>IFERROR(H44/$C44-1,0)</x:f>
        <x:v>-0.030000000000000027</x:v>
      </x:c>
      <x:c r="I45" s="1"/>
    </x:row>
    <x:row r="46">
      <x:c r="B46" s="1" t="s">
        <x:v>59</x:v>
      </x:c>
      <x:c r="C46" s="26"/>
      <x:c r="D46" s="26" t="n">
        <x:f>IFERROR(D44/C44-1,0)</x:f>
        <x:v>-0.8379888268156425</x:v>
      </x:c>
      <x:c r="E46" s="26" t="n">
        <x:f>IFERROR(E44/D44-1,0)</x:f>
        <x:v>-1</x:v>
      </x:c>
      <x:c r="F46" s="26" t="str">
        <x:f>IFERROR(F44/E44-1,"n/m")</x:f>
        <x:v>n/m</x:v>
      </x:c>
      <x:c r="G46" s="26"/>
      <x:c r="H46" s="31" t="n">
        <x:f>H44/F44-1</x:f>
        <x:v>4.106764705882353</x:v>
      </x:c>
      <x:c r="I46" s="1"/>
    </x:row>
    <x:row r="47">
      <x:c r="B47" s="1" t="s">
        <x:v>60</x:v>
      </x:c>
      <x:c r="C47" s="26" t="n">
        <x:f>C44/C18</x:f>
        <x:v>0.021955108549000367</x:v>
      </x:c>
      <x:c r="D47" s="26" t="n">
        <x:f>D44/D18</x:f>
        <x:v>0.004581358609794629</x:v>
      </x:c>
      <x:c r="E47" s="26" t="n">
        <x:f>E44/E18</x:f>
        <x:v>0</x:v>
      </x:c>
      <x:c r="F47" s="26" t="n">
        <x:f>F44/F18</x:f>
        <x:v>0.00510280654359898</x:v>
      </x:c>
      <x:c r="G47" s="26" t="n">
        <x:f>G44/G18</x:f>
        <x:v>0.009052663210878222</x:v>
      </x:c>
      <x:c r="H47" s="31" t="n">
        <x:f>H44/H18</x:f>
        <x:v>0.02077189426204984</x:v>
      </x:c>
      <x:c r="I47" s="1"/>
    </x:row>
    <x:row r="48">
      <x:c r="B48" s="1"/>
      <x:c r="C48" s="2"/>
      <x:c r="D48" s="2"/>
      <x:c r="E48" s="2"/>
      <x:c r="F48" s="2"/>
      <x:c r="G48" s="2"/>
      <x:c r="H48" s="6"/>
      <x:c r="I48" s="1"/>
    </x:row>
    <x:row r="49">
      <x:c r="B49" s="1"/>
      <x:c r="C49" s="2"/>
      <x:c r="D49" s="2"/>
      <x:c r="E49" s="2"/>
      <x:c r="F49" s="2"/>
      <x:c r="G49" s="2"/>
      <x:c r="H49" s="6"/>
      <x:c r="I49" s="1"/>
    </x:row>
    <x:row r="50">
      <x:c r="B50" s="1"/>
      <x:c r="C50" s="2"/>
      <x:c r="D50" s="2"/>
      <x:c r="E50" s="2"/>
      <x:c r="F50" s="2"/>
      <x:c r="G50" s="2"/>
      <x:c r="H50" s="6"/>
      <x:c r="I50" s="1"/>
    </x:row>
    <x:row r="51">
      <x:c r="B51" s="1"/>
      <x:c r="C51" s="2"/>
      <x:c r="D51" s="2"/>
      <x:c r="E51" s="2"/>
      <x:c r="F51" s="2"/>
      <x:c r="G51" s="2"/>
      <x:c r="H51" s="6"/>
      <x:c r="I51" s="1"/>
    </x:row>
    <x:row r="52">
      <x:c r="B52" s="1"/>
      <x:c r="C52" s="2"/>
      <x:c r="D52" s="2"/>
      <x:c r="E52" s="2"/>
      <x:c r="F52" s="2"/>
      <x:c r="G52" s="2"/>
      <x:c r="H52" s="6"/>
      <x:c r="I52" s="1"/>
    </x:row>
    <x:row r="53">
      <x:c r="B53" s="1"/>
      <x:c r="C53" s="2"/>
      <x:c r="D53" s="2"/>
      <x:c r="E53" s="2"/>
      <x:c r="F53" s="2"/>
      <x:c r="G53" s="2"/>
      <x:c r="H53" s="6"/>
      <x:c r="I53" s="1"/>
    </x:row>
    <x:row r="54">
      <x:c r="B54" s="1"/>
      <x:c r="C54" s="2"/>
      <x:c r="D54" s="2"/>
      <x:c r="E54" s="2"/>
      <x:c r="F54" s="2"/>
      <x:c r="G54" s="2"/>
      <x:c r="H54" s="6"/>
      <x:c r="I54" s="1"/>
    </x:row>
    <x:row r="55">
      <x:c r="B55" s="1"/>
      <x:c r="C55" s="2"/>
      <x:c r="D55" s="2"/>
      <x:c r="E55" s="2"/>
      <x:c r="F55" s="2"/>
      <x:c r="G55" s="2"/>
      <x:c r="H55" s="6"/>
      <x:c r="I55" s="1"/>
    </x:row>
    <x:row r="56">
      <x:c r="B56" s="1"/>
      <x:c r="C56" s="1"/>
      <x:c r="D56" s="1"/>
      <x:c r="E56" s="1"/>
      <x:c r="F56" s="1"/>
      <x:c r="G56" s="1"/>
      <x:c r="H56" s="1"/>
      <x:c r="I56" s="1"/>
    </x:row>
    <x:row r="57">
      <x:c r="B57" s="1"/>
      <x:c r="C57" s="1"/>
      <x:c r="D57" s="1"/>
      <x:c r="E57" s="1"/>
      <x:c r="F57" s="1"/>
      <x:c r="G57" s="1"/>
      <x:c r="H57" s="1"/>
      <x:c r="I57" s="1"/>
    </x:row>
    <x:row r="58">
      <x:c r="B58" s="1"/>
      <x:c r="C58" s="1"/>
      <x:c r="D58" s="1"/>
      <x:c r="E58" s="1"/>
      <x:c r="F58" s="1"/>
      <x:c r="G58" s="1"/>
      <x:c r="H58" s="1"/>
      <x:c r="I58" s="1"/>
    </x:row>
    <x:row r="59">
      <x:c r="B59" s="1" t="s">
        <x:v>64</x:v>
      </x:c>
      <x:c r="C59" s="1"/>
      <x:c r="D59" s="1"/>
      <x:c r="E59" s="1"/>
      <x:c r="F59" s="1"/>
      <x:c r="G59" s="1"/>
      <x:c r="H59" s="1"/>
      <x:c r="I59" s="1"/>
    </x:row>
    <x:row r="60">
      <x:c r="B60" s="1" t="s">
        <x:v>65</x:v>
      </x:c>
      <x:c r="C60" s="2" t="n">
        <x:f>C21</x:f>
        <x:v>5430</x:v>
      </x:c>
      <x:c r="D60" s="2" t="n">
        <x:f>D21</x:f>
        <x:v>4053</x:v>
      </x:c>
      <x:c r="E60" s="2" t="n">
        <x:f>E21</x:f>
        <x:v>4023</x:v>
      </x:c>
      <x:c r="F60" s="2" t="n">
        <x:f>F21</x:f>
        <x:v>4273</x:v>
      </x:c>
      <x:c r="G60" s="2" t="n">
        <x:f>G21</x:f>
        <x:v>17419</x:v>
      </x:c>
      <x:c r="H60" s="2" t="n">
        <x:f>H21</x:f>
        <x:v>5555.566429927837</x:v>
      </x:c>
      <x:c r="I60" s="1"/>
    </x:row>
    <x:row r="61">
      <x:c r="B61" s="1" t="s">
        <x:v>66</x:v>
      </x:c>
      <x:c r="C61" s="26"/>
      <x:c r="D61" s="26"/>
      <x:c r="E61" s="26"/>
      <x:c r="F61" s="26"/>
      <x:c r="G61" s="26"/>
      <x:c r="H61" s="26" t="n">
        <x:f>H60/C60-1</x:f>
        <x:v>0.02312457273072499</x:v>
      </x:c>
      <x:c r="I61" s="1"/>
    </x:row>
    <x:row r="62">
      <x:c r="B62" s="1" t="s">
        <x:v>67</x:v>
      </x:c>
      <x:c r="C62" s="26"/>
      <x:c r="D62" s="26"/>
      <x:c r="E62" s="26"/>
      <x:c r="F62" s="26"/>
      <x:c r="G62" s="26"/>
      <x:c r="H62" s="15" t="n">
        <x:f>Inputs!H200</x:f>
        <x:v>0</x:v>
      </x:c>
      <x:c r="I62" s="1"/>
    </x:row>
    <x:row r="63">
      <x:c r="B63" s="1" t="s">
        <x:v>68</x:v>
      </x:c>
      <x:c r="C63" s="26"/>
      <x:c r="D63" s="26"/>
      <x:c r="E63" s="26"/>
      <x:c r="F63" s="26"/>
      <x:c r="G63" s="26"/>
      <x:c r="H63" s="15" t="n">
        <x:f>Inputs!H200</x:f>
        <x:v>0</x:v>
      </x:c>
      <x:c r="I63" s="1"/>
    </x:row>
    <x:row r="64">
      <x:c r="B64" s="1" t="s">
        <x:v>69</x:v>
      </x:c>
      <x:c r="C64" s="26"/>
      <x:c r="D64" s="26"/>
      <x:c r="E64" s="26"/>
      <x:c r="F64" s="26"/>
      <x:c r="G64" s="26"/>
      <x:c r="H64" s="26" t="n">
        <x:f>(1+H61)/((1+H62)*(1+H63))-1</x:f>
        <x:v>0.02312457273072499</x:v>
      </x:c>
      <x:c r="I64" s="1"/>
    </x:row>
    <x:row r="65">
      <x:c r="B65" s="1" t="s">
        <x:v>70</x:v>
      </x:c>
      <x:c r="C65" s="1"/>
      <x:c r="D65" s="1"/>
      <x:c r="E65" s="1"/>
      <x:c r="F65" s="1"/>
      <x:c r="G65" s="1"/>
      <x:c r="H65" s="2" t="n">
        <x:f>H60-F60</x:f>
        <x:v>1282.566429927837</x:v>
      </x:c>
      <x:c r="I65" s="1"/>
    </x:row>
    <x:row r="66">
      <x:c r="B66" s="1" t="s">
        <x:v>71</x:v>
      </x:c>
      <x:c r="C66" s="2" t="n">
        <x:f>C22</x:f>
        <x:v>2723</x:v>
      </x:c>
      <x:c r="D66" s="2" t="n">
        <x:f>D22</x:f>
        <x:v>2277</x:v>
      </x:c>
      <x:c r="E66" s="2" t="n">
        <x:f>E22</x:f>
        <x:v>2142</x:v>
      </x:c>
      <x:c r="F66" s="2" t="n">
        <x:f>F22</x:f>
        <x:v>2390</x:v>
      </x:c>
      <x:c r="G66" s="2" t="n">
        <x:f>G22</x:f>
        <x:v>9202</x:v>
      </x:c>
      <x:c r="H66" s="2" t="n">
        <x:f>H22</x:f>
        <x:v>2803.32457007216</x:v>
      </x:c>
      <x:c r="I66" s="1"/>
    </x:row>
    <x:row r="67">
      <x:c r="B67" s="1" t="s">
        <x:v>66</x:v>
      </x:c>
      <x:c r="C67" s="26"/>
      <x:c r="D67" s="26"/>
      <x:c r="E67" s="26"/>
      <x:c r="F67" s="26"/>
      <x:c r="G67" s="26"/>
      <x:c r="H67" s="26" t="n">
        <x:f>H66/C66-1</x:f>
        <x:v>0.02949855676539115</x:v>
      </x:c>
      <x:c r="I67" s="1"/>
    </x:row>
    <x:row r="68">
      <x:c r="B68" s="1" t="s">
        <x:v>67</x:v>
      </x:c>
      <x:c r="C68" s="26"/>
      <x:c r="D68" s="26"/>
      <x:c r="E68" s="26"/>
      <x:c r="F68" s="26"/>
      <x:c r="G68" s="26"/>
      <x:c r="H68" s="15" t="n">
        <x:f>Inputs!H200</x:f>
        <x:v>0</x:v>
      </x:c>
      <x:c r="I68" s="1"/>
    </x:row>
    <x:row r="69">
      <x:c r="B69" s="1" t="s">
        <x:v>68</x:v>
      </x:c>
      <x:c r="C69" s="26"/>
      <x:c r="D69" s="26"/>
      <x:c r="E69" s="26"/>
      <x:c r="F69" s="26"/>
      <x:c r="G69" s="26"/>
      <x:c r="H69" s="15" t="n">
        <x:f>Inputs!H200</x:f>
        <x:v>0</x:v>
      </x:c>
      <x:c r="I69" s="1"/>
    </x:row>
    <x:row r="70">
      <x:c r="B70" s="1" t="s">
        <x:v>69</x:v>
      </x:c>
      <x:c r="C70" s="26"/>
      <x:c r="D70" s="26"/>
      <x:c r="E70" s="26"/>
      <x:c r="F70" s="26"/>
      <x:c r="G70" s="26"/>
      <x:c r="H70" s="26" t="n">
        <x:f>(1+H67)/((1+H68)*(1+H69))-1</x:f>
        <x:v>0.02949855676539115</x:v>
      </x:c>
      <x:c r="I70" s="1"/>
    </x:row>
    <x:row r="71">
      <x:c r="B71" s="1" t="s">
        <x:v>70</x:v>
      </x:c>
      <x:c r="C71" s="1"/>
      <x:c r="D71" s="1"/>
      <x:c r="E71" s="1"/>
      <x:c r="F71" s="1"/>
      <x:c r="G71" s="1"/>
      <x:c r="H71" s="2" t="n">
        <x:f>H66-F66</x:f>
        <x:v>413.32457007216</x:v>
      </x:c>
      <x:c r="I71" s="1"/>
    </x:row>
    <x:row r="72">
      <x:c r="B72" s="1"/>
      <x:c r="C72" s="1"/>
      <x:c r="D72" s="1"/>
      <x:c r="E72" s="1"/>
      <x:c r="F72" s="1"/>
      <x:c r="G72" s="1"/>
      <x:c r="H72" s="14"/>
      <x:c r="I72" s="1"/>
    </x:row>
    <x:row r="73">
      <x:c r="B73" s="1"/>
      <x:c r="C73" s="1"/>
      <x:c r="D73" s="1"/>
      <x:c r="E73" s="1"/>
      <x:c r="F73" s="1"/>
      <x:c r="G73" s="1"/>
      <x:c r="H73" s="14"/>
      <x:c r="I73" s="1"/>
    </x:row>
    <x:row r="74">
      <x:c r="B74" s="1"/>
      <x:c r="C74" s="1"/>
      <x:c r="D74" s="1"/>
      <x:c r="E74" s="1"/>
      <x:c r="F74" s="1"/>
      <x:c r="G74" s="1"/>
      <x:c r="H74" s="14"/>
      <x:c r="I74" s="1"/>
    </x:row>
    <x:row r="75">
      <x:c r="B75" s="1"/>
      <x:c r="C75" s="1"/>
      <x:c r="D75" s="1"/>
      <x:c r="E75" s="1"/>
      <x:c r="F75" s="1"/>
      <x:c r="G75" s="1"/>
      <x:c r="H75" s="14"/>
      <x:c r="I75" s="1"/>
    </x:row>
    <x:row r="76">
      <x:c r="B76" s="1"/>
      <x:c r="C76" s="1"/>
      <x:c r="D76" s="1"/>
      <x:c r="E76" s="1"/>
      <x:c r="F76" s="1"/>
      <x:c r="G76" s="1"/>
      <x:c r="H76" s="14"/>
      <x:c r="I76" s="1"/>
    </x:row>
    <x:row r="77">
      <x:c r="B77" s="1"/>
      <x:c r="C77" s="1"/>
      <x:c r="D77" s="1"/>
      <x:c r="E77" s="1"/>
      <x:c r="F77" s="1"/>
      <x:c r="G77" s="1"/>
      <x:c r="H77" s="14"/>
      <x:c r="I77" s="1"/>
    </x:row>
    <x:row r="78">
      <x:c r="B78" s="1"/>
      <x:c r="C78" s="1"/>
      <x:c r="D78" s="1"/>
      <x:c r="E78" s="1"/>
      <x:c r="F78" s="1"/>
      <x:c r="G78" s="1"/>
      <x:c r="H78" s="14"/>
      <x:c r="I78" s="1"/>
    </x:row>
    <x:row r="79">
      <x:c r="B79" s="1" t="s">
        <x:v>72</x:v>
      </x:c>
      <x:c r="C79" s="1"/>
      <x:c r="D79" s="1"/>
      <x:c r="E79" s="1"/>
      <x:c r="F79" s="1"/>
      <x:c r="G79" s="1"/>
      <x:c r="H79" s="14"/>
      <x:c r="I79" s="1"/>
    </x:row>
    <x:row r="80">
      <x:c r="B80" s="1" t="s">
        <x:v>73</x:v>
      </x:c>
      <x:c r="C80" s="2" t="n">
        <x:f>C24</x:f>
        <x:v>24.6</x:v>
      </x:c>
      <x:c r="D80" s="2" t="n">
        <x:f>D24</x:f>
        <x:v>24.1</x:v>
      </x:c>
      <x:c r="E80" s="2" t="n">
        <x:f>E24</x:f>
        <x:v>23.7</x:v>
      </x:c>
      <x:c r="F80" s="2" t="n">
        <x:f>F24</x:f>
        <x:v>24.7</x:v>
      </x:c>
      <x:c r="G80" s="2" t="n">
        <x:f>G24</x:f>
        <x:v>96.5</x:v>
      </x:c>
      <x:c r="H80" s="6" t="n">
        <x:f>H24</x:f>
        <x:v>24.9</x:v>
      </x:c>
      <x:c r="I80" s="1"/>
    </x:row>
    <x:row r="81">
      <x:c r="B81" s="1" t="s">
        <x:v>74</x:v>
      </x:c>
      <x:c r="C81" s="26"/>
      <x:c r="D81" s="26"/>
      <x:c r="E81" s="26"/>
      <x:c r="F81" s="26"/>
      <x:c r="G81" s="26"/>
      <x:c r="H81" s="31" t="n">
        <x:f>H80/C80-1</x:f>
        <x:v>0.012195121951219301</x:v>
      </x:c>
      <x:c r="I81" s="1"/>
    </x:row>
    <x:row r="82">
      <x:c r="B82" s="1" t="s">
        <x:v>75</x:v>
      </x:c>
      <x:c r="C82" s="1"/>
      <x:c r="D82" s="1"/>
      <x:c r="E82" s="1"/>
      <x:c r="F82" s="1"/>
      <x:c r="G82" s="1"/>
      <x:c r="H82" s="6" t="n">
        <x:f>H80-F80</x:f>
        <x:v>0.1999999999999993</x:v>
      </x:c>
      <x:c r="I82" s="1"/>
    </x:row>
    <x:row r="83">
      <x:c r="B83" s="1"/>
      <x:c r="C83" s="1"/>
      <x:c r="D83" s="1"/>
      <x:c r="E83" s="1"/>
      <x:c r="F83" s="1"/>
      <x:c r="G83" s="1"/>
      <x:c r="H83" s="14"/>
      <x:c r="I83" s="1"/>
    </x:row>
    <x:row r="84">
      <x:c r="B84" s="1" t="s">
        <x:v>76</x:v>
      </x:c>
      <x:c r="C84" s="2" t="n">
        <x:f>C25</x:f>
        <x:v>27.5</x:v>
      </x:c>
      <x:c r="D84" s="2" t="n">
        <x:f>D25</x:f>
        <x:v>24.6</x:v>
      </x:c>
      <x:c r="E84" s="2" t="n">
        <x:f>E25</x:f>
        <x:v>24.4</x:v>
      </x:c>
      <x:c r="F84" s="2" t="n">
        <x:f>F25</x:f>
        <x:v>25.7</x:v>
      </x:c>
      <x:c r="G84" s="2" t="n">
        <x:f>G25</x:f>
        <x:v>101.7</x:v>
      </x:c>
      <x:c r="H84" s="6" t="n">
        <x:f>H25</x:f>
        <x:v>27.78</x:v>
      </x:c>
      <x:c r="I84" s="1"/>
    </x:row>
    <x:row r="85">
      <x:c r="B85" s="1" t="s">
        <x:v>74</x:v>
      </x:c>
      <x:c r="C85" s="26"/>
      <x:c r="D85" s="26"/>
      <x:c r="E85" s="26"/>
      <x:c r="F85" s="26"/>
      <x:c r="G85" s="26"/>
      <x:c r="H85" s="31" t="n">
        <x:f>H84/C84-1</x:f>
        <x:v>0.010181818181818292</x:v>
      </x:c>
      <x:c r="I85" s="1"/>
    </x:row>
    <x:row r="86">
      <x:c r="B86" s="1" t="s">
        <x:v>75</x:v>
      </x:c>
      <x:c r="C86" s="1"/>
      <x:c r="D86" s="1"/>
      <x:c r="E86" s="1"/>
      <x:c r="F86" s="1"/>
      <x:c r="G86" s="1"/>
      <x:c r="H86" s="6" t="n">
        <x:f>H84-F84</x:f>
        <x:v>2.080000000000002</x:v>
      </x:c>
      <x:c r="I86" s="1"/>
    </x:row>
    <x:row r="87">
      <x:c r="B87" s="1"/>
      <x:c r="C87" s="1"/>
      <x:c r="D87" s="1"/>
      <x:c r="E87" s="1"/>
      <x:c r="F87" s="1"/>
      <x:c r="G87" s="1"/>
      <x:c r="H87" s="14"/>
      <x:c r="I87" s="1"/>
    </x:row>
    <x:row r="88">
      <x:c r="B88" s="1" t="s">
        <x:v>77</x:v>
      </x:c>
      <x:c r="C88" s="26" t="n">
        <x:f>C26</x:f>
        <x:v>1.1178861788617886</x:v>
      </x:c>
      <x:c r="D88" s="26" t="n">
        <x:f>D26</x:f>
        <x:v>1.020746887966805</x:v>
      </x:c>
      <x:c r="E88" s="26" t="n">
        <x:f>E26</x:f>
        <x:v>1.0295358649789028</x:v>
      </x:c>
      <x:c r="F88" s="26" t="n">
        <x:f>F26</x:f>
        <x:v>1.040485829959514</x:v>
      </x:c>
      <x:c r="G88" s="26" t="n">
        <x:f>G26</x:f>
        <x:v>1.0538860103626944</x:v>
      </x:c>
      <x:c r="H88" s="31" t="n">
        <x:f>H26</x:f>
        <x:v>1.1156626506024097</x:v>
      </x:c>
      <x:c r="I88" s="1"/>
    </x:row>
    <x:row r="89">
      <x:c r="B89" s="1" t="s">
        <x:v>78</x:v>
      </x:c>
      <x:c r="C89" s="32"/>
      <x:c r="D89" s="32"/>
      <x:c r="E89" s="32"/>
      <x:c r="F89" s="32"/>
      <x:c r="G89" s="32"/>
      <x:c r="H89" s="40" t="n">
        <x:f>(H88-C88)*10000</x:f>
        <x:v>-22.23528259378993</x:v>
      </x:c>
      <x:c r="I89" s="1"/>
    </x:row>
    <x:row r="90">
      <x:c r="B90" s="1" t="s">
        <x:v>79</x:v>
      </x:c>
      <x:c r="C90" s="2"/>
      <x:c r="D90" s="2"/>
      <x:c r="E90" s="2"/>
      <x:c r="F90" s="2"/>
      <x:c r="G90" s="2"/>
      <x:c r="H90" s="6" t="n">
        <x:f>(H88-F88)*10000</x:f>
        <x:v>751.7682064289555</x:v>
      </x:c>
      <x:c r="I90" s="1"/>
    </x:row>
    <x:row r="91">
      <x:c r="B91" s="1"/>
      <x:c r="C91" s="1"/>
      <x:c r="D91" s="1"/>
      <x:c r="E91" s="1"/>
      <x:c r="F91" s="1"/>
      <x:c r="G91" s="1"/>
      <x:c r="H91" s="14"/>
      <x:c r="I91" s="1"/>
    </x:row>
    <x:row r="92">
      <x:c r="B92" s="1" t="s">
        <x:v>53</x:v>
      </x:c>
      <x:c r="C92" s="2" t="n">
        <x:f>C27</x:f>
        <x:v>296.4727272727273</x:v>
      </x:c>
      <x:c r="D92" s="2" t="n">
        <x:f>D27</x:f>
        <x:v>257.3170731707317</x:v>
      </x:c>
      <x:c r="E92" s="2" t="n">
        <x:f>E27</x:f>
        <x:v>252.66393442622953</x:v>
      </x:c>
      <x:c r="F92" s="2" t="n">
        <x:f>F27</x:f>
        <x:v>259.26070038910507</x:v>
      </x:c>
      <x:c r="G92" s="2" t="n">
        <x:f>G27</x:f>
        <x:v>261.7699115044248</x:v>
      </x:c>
      <x:c r="H92" s="6" t="n">
        <x:f>H27</x:f>
        <x:v>300.8960043196543</x:v>
      </x:c>
      <x:c r="I92" s="1"/>
    </x:row>
    <x:row r="93">
      <x:c r="B93" s="1" t="s">
        <x:v>74</x:v>
      </x:c>
      <x:c r="C93" s="26"/>
      <x:c r="D93" s="26"/>
      <x:c r="E93" s="26"/>
      <x:c r="F93" s="26"/>
      <x:c r="G93" s="26"/>
      <x:c r="H93" s="31" t="n">
        <x:f>H92/C92-1</x:f>
        <x:v>0.014919676044461205</x:v>
      </x:c>
      <x:c r="I93" s="1"/>
    </x:row>
    <x:row r="94">
      <x:c r="B94" s="1" t="s">
        <x:v>75</x:v>
      </x:c>
      <x:c r="C94" s="1"/>
      <x:c r="D94" s="1"/>
      <x:c r="E94" s="1"/>
      <x:c r="F94" s="1"/>
      <x:c r="G94" s="1"/>
      <x:c r="H94" s="6" t="n">
        <x:f>H92-F92</x:f>
        <x:v>41.63530393054924</x:v>
      </x:c>
      <x:c r="I94" s="1"/>
    </x:row>
    <x:row r="95">
      <x:c r="B95" s="1"/>
      <x:c r="C95" s="1"/>
      <x:c r="D95" s="1"/>
      <x:c r="E95" s="1"/>
      <x:c r="F95" s="1"/>
      <x:c r="G95" s="1"/>
      <x:c r="H95" s="14"/>
      <x:c r="I95" s="1"/>
    </x:row>
    <x:row r="96">
      <x:c r="B96" s="1" t="s">
        <x:v>80</x:v>
      </x:c>
      <x:c r="C96" s="2" t="n">
        <x:f>C28</x:f>
        <x:v>331.42276422764223</x:v>
      </x:c>
      <x:c r="D96" s="2" t="n">
        <x:f>D28</x:f>
        <x:v>262.655601659751</x:v>
      </x:c>
      <x:c r="E96" s="2" t="n">
        <x:f>E28</x:f>
        <x:v>260.126582278481</x:v>
      </x:c>
      <x:c r="F96" s="2" t="n">
        <x:f>F28</x:f>
        <x:v>269.7570850202429</x:v>
      </x:c>
      <x:c r="G96" s="2" t="n">
        <x:f>G28</x:f>
        <x:v>275.8756476683938</x:v>
      </x:c>
      <x:c r="H96" s="6" t="n">
        <x:f>H28</x:f>
        <x:v>335.69843373493967</x:v>
      </x:c>
      <x:c r="I96" s="1"/>
    </x:row>
    <x:row r="97">
      <x:c r="B97" s="1" t="s">
        <x:v>74</x:v>
      </x:c>
      <x:c r="C97" s="26"/>
      <x:c r="D97" s="26"/>
      <x:c r="E97" s="26"/>
      <x:c r="F97" s="26"/>
      <x:c r="G97" s="26"/>
      <x:c r="H97" s="31" t="n">
        <x:f>H96/C96-1</x:f>
        <x:v>0.01290095300864924</x:v>
      </x:c>
      <x:c r="I97" s="1"/>
    </x:row>
    <x:row r="98">
      <x:c r="B98" s="1" t="s">
        <x:v>75</x:v>
      </x:c>
      <x:c r="C98" s="1"/>
      <x:c r="D98" s="1"/>
      <x:c r="E98" s="1"/>
      <x:c r="F98" s="1"/>
      <x:c r="G98" s="1"/>
      <x:c r="H98" s="6" t="n">
        <x:f>H96-F96</x:f>
        <x:v>65.94134871469674</x:v>
      </x:c>
      <x:c r="I98" s="1"/>
    </x:row>
    <x:row r="99">
      <x:c r="B99" s="1"/>
      <x:c r="C99" s="1"/>
      <x:c r="D99" s="1"/>
      <x:c r="E99" s="1"/>
      <x:c r="F99" s="1"/>
      <x:c r="G99" s="1"/>
      <x:c r="H99" s="14"/>
      <x:c r="I99" s="1"/>
    </x:row>
    <x:row r="100">
      <x:c r="B100" s="1"/>
      <x:c r="C100" s="1"/>
      <x:c r="D100" s="1"/>
      <x:c r="E100" s="1"/>
      <x:c r="F100" s="1"/>
      <x:c r="G100" s="1"/>
      <x:c r="H100" s="14"/>
      <x:c r="I100" s="1"/>
    </x:row>
    <x:row r="101">
      <x:c r="B101" s="1" t="s">
        <x:v>81</x:v>
      </x:c>
      <x:c r="C101" s="1"/>
      <x:c r="D101" s="1"/>
      <x:c r="E101" s="1"/>
      <x:c r="F101" s="1"/>
      <x:c r="G101" s="1"/>
      <x:c r="H101" s="14"/>
      <x:c r="I101" s="1"/>
    </x:row>
    <x:row r="102">
      <x:c r="B102" s="1" t="s">
        <x:v>57</x:v>
      </x:c>
      <x:c r="C102" s="2" t="n">
        <x:f>C10</x:f>
        <x:v>5348</x:v>
      </x:c>
      <x:c r="D102" s="2" t="n">
        <x:f>D10</x:f>
        <x:v>4135</x:v>
      </x:c>
      <x:c r="E102" s="2" t="n">
        <x:f>E10</x:f>
        <x:v>4019</x:v>
      </x:c>
      <x:c r="F102" s="2" t="n">
        <x:f>F10</x:f>
        <x:v>4412</x:v>
      </x:c>
      <x:c r="G102" s="2" t="n">
        <x:f>G10</x:f>
        <x:v>17604</x:v>
      </x:c>
      <x:c r="H102" s="6" t="n">
        <x:f>H10</x:f>
        <x:v>5492.395999999998</x:v>
      </x:c>
      <x:c r="I102" s="1"/>
    </x:row>
    <x:row r="103">
      <x:c r="B103" s="1" t="s">
        <x:v>66</x:v>
      </x:c>
      <x:c r="C103" s="26"/>
      <x:c r="D103" s="26"/>
      <x:c r="E103" s="26"/>
      <x:c r="F103" s="26"/>
      <x:c r="G103" s="26"/>
      <x:c r="H103" s="31" t="n">
        <x:f>H102/C102-1</x:f>
        <x:v>0.02699999999999969</x:v>
      </x:c>
      <x:c r="I103" s="1"/>
    </x:row>
    <x:row r="104">
      <x:c r="B104" s="1" t="s">
        <x:v>82</x:v>
      </x:c>
      <x:c r="C104" s="26"/>
      <x:c r="D104" s="26"/>
      <x:c r="E104" s="26"/>
      <x:c r="F104" s="26"/>
      <x:c r="G104" s="26"/>
      <x:c r="H104" s="30" t="n">
        <x:f>Inputs!H200</x:f>
        <x:v>0</x:v>
      </x:c>
      <x:c r="I104" s="1"/>
    </x:row>
    <x:row r="105">
      <x:c r="B105" s="1" t="s">
        <x:v>83</x:v>
      </x:c>
      <x:c r="C105" s="26"/>
      <x:c r="D105" s="26"/>
      <x:c r="E105" s="26"/>
      <x:c r="F105" s="26"/>
      <x:c r="G105" s="26"/>
      <x:c r="H105" s="30" t="n">
        <x:f>Inputs!H200</x:f>
        <x:v>0</x:v>
      </x:c>
      <x:c r="I105" s="1"/>
    </x:row>
    <x:row r="106">
      <x:c r="B106" s="1" t="s">
        <x:v>69</x:v>
      </x:c>
      <x:c r="C106" s="26"/>
      <x:c r="D106" s="26"/>
      <x:c r="E106" s="26"/>
      <x:c r="F106" s="26"/>
      <x:c r="G106" s="26"/>
      <x:c r="H106" s="31" t="n">
        <x:f>(1+H103)/((1+H104)*(1+H105))-1</x:f>
        <x:v>0.02699999999999969</x:v>
      </x:c>
      <x:c r="I106" s="1"/>
    </x:row>
    <x:row r="107">
      <x:c r="B107" s="1" t="s">
        <x:v>75</x:v>
      </x:c>
      <x:c r="C107" s="1"/>
      <x:c r="D107" s="1"/>
      <x:c r="E107" s="1"/>
      <x:c r="F107" s="1"/>
      <x:c r="G107" s="1"/>
      <x:c r="H107" s="6" t="n">
        <x:f>H102-F102</x:f>
        <x:v>1080.395999999998</x:v>
      </x:c>
      <x:c r="I107" s="1"/>
    </x:row>
    <x:row r="108">
      <x:c r="B108" s="1"/>
      <x:c r="C108" s="1"/>
      <x:c r="D108" s="1"/>
      <x:c r="E108" s="1"/>
      <x:c r="F108" s="1"/>
      <x:c r="G108" s="1"/>
      <x:c r="H108" s="14"/>
      <x:c r="I108" s="1"/>
    </x:row>
    <x:row r="109">
      <x:c r="B109" s="1" t="s">
        <x:v>61</x:v>
      </x:c>
      <x:c r="C109" s="2" t="n">
        <x:f>C11</x:f>
        <x:v>2551</x:v>
      </x:c>
      <x:c r="D109" s="2" t="n">
        <x:f>D11</x:f>
        <x:v>2075</x:v>
      </x:c>
      <x:c r="E109" s="2" t="n">
        <x:f>E11</x:f>
        <x:v>2069</x:v>
      </x:c>
      <x:c r="F109" s="2" t="n">
        <x:f>F11</x:f>
        <x:v>2122</x:v>
      </x:c>
      <x:c r="G109" s="2" t="n">
        <x:f>G11</x:f>
        <x:v>8467</x:v>
      </x:c>
      <x:c r="H109" s="6" t="n">
        <x:f>H11</x:f>
        <x:v>2589.2649999999994</x:v>
      </x:c>
      <x:c r="I109" s="1"/>
    </x:row>
    <x:row r="110">
      <x:c r="B110" s="1" t="s">
        <x:v>66</x:v>
      </x:c>
      <x:c r="C110" s="26"/>
      <x:c r="D110" s="26"/>
      <x:c r="E110" s="26"/>
      <x:c r="F110" s="26"/>
      <x:c r="G110" s="26"/>
      <x:c r="H110" s="31" t="n">
        <x:f>H109/C109-1</x:f>
        <x:v>0.01499999999999968</x:v>
      </x:c>
      <x:c r="I110" s="1"/>
    </x:row>
    <x:row r="111">
      <x:c r="B111" s="1" t="s">
        <x:v>82</x:v>
      </x:c>
      <x:c r="C111" s="26"/>
      <x:c r="D111" s="26"/>
      <x:c r="E111" s="26"/>
      <x:c r="F111" s="26"/>
      <x:c r="G111" s="26"/>
      <x:c r="H111" s="30" t="n">
        <x:f>Inputs!H200</x:f>
        <x:v>0</x:v>
      </x:c>
      <x:c r="I111" s="1"/>
    </x:row>
    <x:row r="112">
      <x:c r="B112" s="1" t="s">
        <x:v>83</x:v>
      </x:c>
      <x:c r="C112" s="26"/>
      <x:c r="D112" s="26"/>
      <x:c r="E112" s="26"/>
      <x:c r="F112" s="26"/>
      <x:c r="G112" s="26"/>
      <x:c r="H112" s="30" t="n">
        <x:f>Inputs!H200</x:f>
        <x:v>0</x:v>
      </x:c>
      <x:c r="I112" s="1"/>
    </x:row>
    <x:row r="113">
      <x:c r="B113" s="1" t="s">
        <x:v>69</x:v>
      </x:c>
      <x:c r="C113" s="26"/>
      <x:c r="D113" s="26"/>
      <x:c r="E113" s="26"/>
      <x:c r="F113" s="26"/>
      <x:c r="G113" s="26"/>
      <x:c r="H113" s="31" t="n">
        <x:f>(1+H110)/((1+H111)*(1+H112))-1</x:f>
        <x:v>0.01499999999999968</x:v>
      </x:c>
      <x:c r="I113" s="1"/>
    </x:row>
    <x:row r="114">
      <x:c r="B114" s="1" t="s">
        <x:v>75</x:v>
      </x:c>
      <x:c r="C114" s="1"/>
      <x:c r="D114" s="1"/>
      <x:c r="E114" s="1"/>
      <x:c r="F114" s="1"/>
      <x:c r="G114" s="1"/>
      <x:c r="H114" s="6" t="n">
        <x:f>H109-F109</x:f>
        <x:v>467.2649999999994</x:v>
      </x:c>
      <x:c r="I114" s="1"/>
    </x:row>
    <x:row r="115">
      <x:c r="B115" s="1"/>
      <x:c r="C115" s="1"/>
      <x:c r="D115" s="1"/>
      <x:c r="E115" s="1"/>
      <x:c r="F115" s="1"/>
      <x:c r="G115" s="1"/>
      <x:c r="H115" s="14"/>
      <x:c r="I115" s="1"/>
    </x:row>
    <x:row r="116">
      <x:c r="B116" s="1" t="s">
        <x:v>62</x:v>
      </x:c>
      <x:c r="C116" s="2" t="n">
        <x:f>C12</x:f>
        <x:v>74</x:v>
      </x:c>
      <x:c r="D116" s="2" t="n">
        <x:f>D12</x:f>
        <x:v>90</x:v>
      </x:c>
      <x:c r="E116" s="2" t="n">
        <x:f>E12</x:f>
        <x:v>77</x:v>
      </x:c>
      <x:c r="F116" s="2" t="n">
        <x:f>F12</x:f>
        <x:v>95</x:v>
      </x:c>
      <x:c r="G116" s="2" t="n">
        <x:f>G12</x:f>
        <x:v>309</x:v>
      </x:c>
      <x:c r="H116" s="6" t="n">
        <x:f>H12</x:f>
        <x:v>103.59999999999998</x:v>
      </x:c>
      <x:c r="I116" s="1"/>
    </x:row>
    <x:row r="117">
      <x:c r="B117" s="1" t="s">
        <x:v>66</x:v>
      </x:c>
      <x:c r="C117" s="26"/>
      <x:c r="D117" s="26"/>
      <x:c r="E117" s="26"/>
      <x:c r="F117" s="26"/>
      <x:c r="G117" s="26"/>
      <x:c r="H117" s="31" t="n">
        <x:f>H116/C116-1</x:f>
        <x:v>0.3999999999999997</x:v>
      </x:c>
      <x:c r="I117" s="1"/>
    </x:row>
    <x:row r="118">
      <x:c r="B118" s="1" t="s">
        <x:v>82</x:v>
      </x:c>
      <x:c r="C118" s="26"/>
      <x:c r="D118" s="26"/>
      <x:c r="E118" s="26"/>
      <x:c r="F118" s="26"/>
      <x:c r="G118" s="26"/>
      <x:c r="H118" s="30" t="n">
        <x:f>Inputs!H200</x:f>
        <x:v>0</x:v>
      </x:c>
      <x:c r="I118" s="1"/>
    </x:row>
    <x:row r="119">
      <x:c r="B119" s="1" t="s">
        <x:v>83</x:v>
      </x:c>
      <x:c r="C119" s="26"/>
      <x:c r="D119" s="26"/>
      <x:c r="E119" s="26"/>
      <x:c r="F119" s="26"/>
      <x:c r="G119" s="26"/>
      <x:c r="H119" s="30" t="n">
        <x:f>Inputs!H200</x:f>
        <x:v>0</x:v>
      </x:c>
      <x:c r="I119" s="1"/>
    </x:row>
    <x:row r="120">
      <x:c r="B120" s="1" t="s">
        <x:v>69</x:v>
      </x:c>
      <x:c r="C120" s="26"/>
      <x:c r="D120" s="26"/>
      <x:c r="E120" s="26"/>
      <x:c r="F120" s="26"/>
      <x:c r="G120" s="26"/>
      <x:c r="H120" s="31" t="n">
        <x:f>(1+H117)/((1+H118)*(1+H119))-1</x:f>
        <x:v>0.3999999999999997</x:v>
      </x:c>
      <x:c r="I120" s="1"/>
    </x:row>
    <x:row r="121">
      <x:c r="B121" s="1" t="s">
        <x:v>75</x:v>
      </x:c>
      <x:c r="C121" s="1"/>
      <x:c r="D121" s="1"/>
      <x:c r="E121" s="1"/>
      <x:c r="F121" s="1"/>
      <x:c r="G121" s="1"/>
      <x:c r="H121" s="6" t="n">
        <x:f>H116-F116</x:f>
        <x:v>8.59999999999998</x:v>
      </x:c>
      <x:c r="I121" s="1"/>
    </x:row>
    <x:row r="122">
      <x:c r="B122" s="1"/>
      <x:c r="C122" s="1"/>
      <x:c r="D122" s="1"/>
      <x:c r="E122" s="1"/>
      <x:c r="F122" s="1"/>
      <x:c r="G122" s="1"/>
      <x:c r="H122" s="14"/>
      <x:c r="I122" s="1"/>
    </x:row>
    <x:row r="123">
      <x:c r="B123" s="1" t="s">
        <x:v>63</x:v>
      </x:c>
      <x:c r="C123" s="2" t="n">
        <x:f>C13</x:f>
        <x:v>179</x:v>
      </x:c>
      <x:c r="D123" s="2" t="n">
        <x:f>D13</x:f>
        <x:v>29</x:v>
      </x:c>
      <x:c r="E123" s="2" t="n">
        <x:f>E13</x:f>
        <x:v>0</x:v>
      </x:c>
      <x:c r="F123" s="2" t="n">
        <x:f>F13</x:f>
        <x:v>34</x:v>
      </x:c>
      <x:c r="G123" s="2" t="n">
        <x:f>G13</x:f>
        <x:v>241</x:v>
      </x:c>
      <x:c r="H123" s="6" t="n">
        <x:f>H13</x:f>
        <x:v>173.63</x:v>
      </x:c>
      <x:c r="I123" s="1"/>
    </x:row>
    <x:row r="124">
      <x:c r="B124" s="1" t="s">
        <x:v>66</x:v>
      </x:c>
      <x:c r="C124" s="26"/>
      <x:c r="D124" s="26"/>
      <x:c r="E124" s="26"/>
      <x:c r="F124" s="26"/>
      <x:c r="G124" s="26"/>
      <x:c r="H124" s="31" t="n">
        <x:f>H123/C123-1</x:f>
        <x:v>-0.030000000000000027</x:v>
      </x:c>
      <x:c r="I124" s="1"/>
    </x:row>
    <x:row r="125">
      <x:c r="B125" s="1" t="s">
        <x:v>82</x:v>
      </x:c>
      <x:c r="C125" s="26"/>
      <x:c r="D125" s="26"/>
      <x:c r="E125" s="26"/>
      <x:c r="F125" s="26"/>
      <x:c r="G125" s="26"/>
      <x:c r="H125" s="30" t="n">
        <x:f>Inputs!H200</x:f>
        <x:v>0</x:v>
      </x:c>
      <x:c r="I125" s="1"/>
    </x:row>
    <x:row r="126">
      <x:c r="B126" s="1" t="s">
        <x:v>83</x:v>
      </x:c>
      <x:c r="C126" s="26"/>
      <x:c r="D126" s="26"/>
      <x:c r="E126" s="26"/>
      <x:c r="F126" s="26"/>
      <x:c r="G126" s="26"/>
      <x:c r="H126" s="30" t="n">
        <x:f>Inputs!H200</x:f>
        <x:v>0</x:v>
      </x:c>
      <x:c r="I126" s="1"/>
    </x:row>
    <x:row r="127">
      <x:c r="B127" s="1" t="s">
        <x:v>69</x:v>
      </x:c>
      <x:c r="C127" s="26"/>
      <x:c r="D127" s="26"/>
      <x:c r="E127" s="26"/>
      <x:c r="F127" s="26"/>
      <x:c r="G127" s="26"/>
      <x:c r="H127" s="31" t="n">
        <x:f>(1+H124)/((1+H125)*(1+H126))-1</x:f>
        <x:v>-0.030000000000000027</x:v>
      </x:c>
      <x:c r="I127" s="1"/>
    </x:row>
    <x:row r="128">
      <x:c r="B128" s="1" t="s">
        <x:v>75</x:v>
      </x:c>
      <x:c r="C128" s="1"/>
      <x:c r="D128" s="1"/>
      <x:c r="E128" s="1"/>
      <x:c r="F128" s="1"/>
      <x:c r="G128" s="1"/>
      <x:c r="H128" s="6" t="n">
        <x:f>H123-F123</x:f>
        <x:v>139.63</x:v>
      </x:c>
      <x:c r="I128" s="1"/>
    </x:row>
    <x:row r="129">
      <x:c r="B129" s="1"/>
      <x:c r="C129" s="1"/>
      <x:c r="D129" s="1"/>
      <x:c r="E129" s="1"/>
      <x:c r="F129" s="1"/>
      <x:c r="G129" s="1"/>
      <x:c r="H129" s="14"/>
      <x:c r="I129" s="1"/>
    </x:row>
    <x:row r="130">
      <x:c r="B130" s="1"/>
      <x:c r="C130" s="1"/>
      <x:c r="D130" s="1"/>
      <x:c r="E130" s="1"/>
      <x:c r="F130" s="1"/>
      <x:c r="G130" s="1"/>
      <x:c r="H130" s="14"/>
      <x:c r="I130" s="1"/>
    </x:row>
    <x:row r="131">
      <x:c r="B131" s="1"/>
      <x:c r="C131" s="1"/>
      <x:c r="D131" s="1"/>
      <x:c r="E131" s="1"/>
      <x:c r="F131" s="1"/>
      <x:c r="G131" s="1"/>
      <x:c r="H131" s="14"/>
      <x:c r="I131" s="1"/>
    </x:row>
    <x:row r="132">
      <x:c r="B132" s="1"/>
      <x:c r="C132" s="1"/>
      <x:c r="D132" s="1"/>
      <x:c r="E132" s="1"/>
      <x:c r="F132" s="1"/>
      <x:c r="G132" s="1"/>
      <x:c r="H132" s="14"/>
      <x:c r="I132" s="1"/>
    </x:row>
    <x:row r="133">
      <x:c r="B133" s="1"/>
      <x:c r="C133" s="1"/>
      <x:c r="D133" s="1"/>
      <x:c r="E133" s="1"/>
      <x:c r="F133" s="1"/>
      <x:c r="G133" s="1"/>
      <x:c r="H133" s="1"/>
      <x:c r="I133" s="1"/>
    </x:row>
    <x:row r="134">
      <x:c r="B134" s="1"/>
      <x:c r="C134" s="1"/>
      <x:c r="D134" s="1"/>
      <x:c r="E134" s="1"/>
      <x:c r="F134" s="1"/>
      <x:c r="G134" s="1"/>
      <x:c r="H134" s="1"/>
      <x:c r="I134" s="1"/>
    </x:row>
    <x:row r="135">
      <x:c r="B135" s="1"/>
      <x:c r="C135" s="1"/>
      <x:c r="D135" s="1"/>
      <x:c r="E135" s="1"/>
      <x:c r="F135" s="1"/>
      <x:c r="G135" s="1"/>
      <x:c r="H135" s="1"/>
      <x:c r="I135" s="1"/>
    </x:row>
    <x:row r="136">
      <x:c r="B136" s="1"/>
      <x:c r="C136" s="1"/>
      <x:c r="D136" s="1"/>
      <x:c r="E136" s="1"/>
      <x:c r="F136" s="1"/>
      <x:c r="G136" s="1"/>
      <x:c r="H136" s="1"/>
      <x:c r="I136" s="1"/>
    </x:row>
    <x:row r="137">
      <x:c r="B137" s="1"/>
      <x:c r="C137" s="1"/>
      <x:c r="D137" s="1"/>
      <x:c r="E137" s="1"/>
      <x:c r="F137" s="1"/>
      <x:c r="G137" s="1"/>
      <x:c r="H137" s="1"/>
      <x:c r="I137" s="1"/>
    </x:row>
    <x:row r="138">
      <x:c r="B138" s="1"/>
      <x:c r="C138" s="1"/>
      <x:c r="D138" s="1"/>
      <x:c r="E138" s="1"/>
      <x:c r="F138" s="1"/>
      <x:c r="G138" s="1"/>
      <x:c r="H138" s="1"/>
      <x:c r="I138" s="1"/>
    </x:row>
    <x:row r="139">
      <x:c r="B139" s="1"/>
      <x:c r="C139" s="1"/>
      <x:c r="D139" s="1"/>
      <x:c r="E139" s="1"/>
      <x:c r="F139" s="1"/>
      <x:c r="G139" s="1"/>
      <x:c r="H139" s="1"/>
      <x:c r="I139" s="1"/>
    </x:row>
    <x:row r="140">
      <x:c r="B140" s="1"/>
      <x:c r="C140" s="1"/>
      <x:c r="D140" s="1"/>
      <x:c r="E140" s="1"/>
      <x:c r="F140" s="1"/>
      <x:c r="G140" s="1"/>
      <x:c r="H140" s="1"/>
      <x:c r="I140" s="1"/>
    </x:row>
    <x:row r="141">
      <x:c r="B141" s="1"/>
      <x:c r="C141" s="1"/>
      <x:c r="D141" s="1"/>
      <x:c r="E141" s="1"/>
      <x:c r="F141" s="1"/>
      <x:c r="G141" s="1"/>
      <x:c r="H141" s="1"/>
      <x:c r="I141" s="1"/>
    </x:row>
    <x:row r="142">
      <x:c r="B142" s="1"/>
      <x:c r="C142" s="1"/>
      <x:c r="D142" s="1"/>
      <x:c r="E142" s="1"/>
      <x:c r="F142" s="1"/>
      <x:c r="G142" s="1"/>
      <x:c r="H142" s="1"/>
      <x:c r="I142" s="1"/>
    </x:row>
    <x:row r="143">
      <x:c r="B143" s="1"/>
      <x:c r="C143" s="1"/>
      <x:c r="D143" s="1"/>
      <x:c r="E143" s="1"/>
      <x:c r="F143" s="1"/>
      <x:c r="G143" s="1"/>
      <x:c r="H143" s="1"/>
      <x:c r="I143" s="1"/>
    </x:row>
    <x:row r="144">
      <x:c r="B144" s="1"/>
      <x:c r="C144" s="1"/>
      <x:c r="D144" s="1"/>
      <x:c r="E144" s="1"/>
      <x:c r="F144" s="1"/>
      <x:c r="G144" s="1"/>
      <x:c r="H144" s="1"/>
      <x:c r="I144" s="1"/>
    </x:row>
    <x:row r="145">
      <x:c r="B145" s="1"/>
      <x:c r="C145" s="1"/>
      <x:c r="D145" s="1"/>
      <x:c r="E145" s="1"/>
      <x:c r="F145" s="1"/>
      <x:c r="G145" s="1"/>
      <x:c r="H145" s="1"/>
      <x:c r="I145" s="1"/>
    </x:row>
    <x:row r="146">
      <x:c r="B146" s="1"/>
      <x:c r="C146" s="1"/>
      <x:c r="D146" s="1"/>
      <x:c r="E146" s="1"/>
      <x:c r="F146" s="1"/>
      <x:c r="G146" s="1"/>
      <x:c r="H146" s="1"/>
      <x:c r="I146" s="1"/>
    </x:row>
    <x:row r="147">
      <x:c r="B147" s="1"/>
      <x:c r="C147" s="1"/>
      <x:c r="D147" s="1"/>
      <x:c r="E147" s="1"/>
      <x:c r="F147" s="1"/>
      <x:c r="G147" s="1"/>
      <x:c r="H147" s="1"/>
      <x:c r="I147" s="1"/>
    </x:row>
    <x:row r="148">
      <x:c r="B148" s="1"/>
      <x:c r="C148" s="1"/>
      <x:c r="D148" s="1"/>
      <x:c r="E148" s="1"/>
      <x:c r="F148" s="1"/>
      <x:c r="G148" s="1"/>
      <x:c r="H148" s="1"/>
      <x:c r="I148" s="1"/>
    </x:row>
    <x:row r="149">
      <x:c r="B149" s="1"/>
      <x:c r="C149" s="1"/>
      <x:c r="D149" s="1"/>
      <x:c r="E149" s="1"/>
      <x:c r="F149" s="1"/>
      <x:c r="G149" s="1"/>
      <x:c r="H149" s="1"/>
      <x:c r="I149" s="1"/>
    </x:row>
    <x:row r="150">
      <x:c r="B150" s="1"/>
      <x:c r="C150" s="1"/>
      <x:c r="D150" s="1"/>
      <x:c r="E150" s="1"/>
      <x:c r="F150" s="1"/>
      <x:c r="G150" s="1"/>
      <x:c r="H150" s="1"/>
      <x:c r="I150" s="1"/>
    </x:row>
    <x:row r="151">
      <x:c r="B151" s="1"/>
      <x:c r="C151" s="1"/>
      <x:c r="D151" s="1"/>
      <x:c r="E151" s="1"/>
      <x:c r="F151" s="1"/>
      <x:c r="G151" s="1"/>
      <x:c r="H151" s="1"/>
      <x:c r="I151" s="1"/>
    </x:row>
    <x:row r="152">
      <x:c r="B152" s="1"/>
      <x:c r="C152" s="1"/>
      <x:c r="D152" s="1"/>
      <x:c r="E152" s="1"/>
      <x:c r="F152" s="1"/>
      <x:c r="G152" s="1"/>
      <x:c r="H152" s="1"/>
      <x:c r="I152" s="1"/>
    </x:row>
    <x:row r="153">
      <x:c r="B153" s="1"/>
      <x:c r="C153" s="1"/>
      <x:c r="D153" s="1"/>
      <x:c r="E153" s="1"/>
      <x:c r="F153" s="1"/>
      <x:c r="G153" s="1"/>
      <x:c r="H153" s="1"/>
      <x:c r="I153" s="1"/>
    </x:row>
    <x:row r="154">
      <x:c r="B154" s="1"/>
      <x:c r="C154" s="1"/>
      <x:c r="D154" s="1"/>
      <x:c r="E154" s="1"/>
      <x:c r="F154" s="1"/>
      <x:c r="G154" s="1"/>
      <x:c r="H154" s="1"/>
      <x:c r="I154" s="1"/>
    </x:row>
    <x:row r="155">
      <x:c r="B155" s="1"/>
      <x:c r="C155" s="1"/>
      <x:c r="D155" s="1"/>
      <x:c r="E155" s="1"/>
      <x:c r="F155" s="1"/>
      <x:c r="G155" s="1"/>
      <x:c r="H155" s="1"/>
      <x:c r="I155" s="1"/>
    </x:row>
    <x:row r="156">
      <x:c r="B156" s="1"/>
      <x:c r="C156" s="1"/>
      <x:c r="D156" s="1"/>
      <x:c r="E156" s="1"/>
      <x:c r="F156" s="1"/>
      <x:c r="G156" s="1"/>
      <x:c r="H156" s="1"/>
      <x:c r="I156" s="1"/>
    </x:row>
    <x:row r="157">
      <x:c r="B157" s="1"/>
      <x:c r="C157" s="1"/>
      <x:c r="D157" s="1"/>
      <x:c r="E157" s="1"/>
      <x:c r="F157" s="1"/>
      <x:c r="G157" s="1"/>
      <x:c r="H157" s="1"/>
      <x:c r="I157" s="1"/>
    </x:row>
    <x:row r="158">
      <x:c r="B158" s="1"/>
      <x:c r="C158" s="1"/>
      <x:c r="D158" s="1"/>
      <x:c r="E158" s="1"/>
      <x:c r="F158" s="1"/>
      <x:c r="G158" s="1"/>
      <x:c r="H158" s="1"/>
      <x:c r="I158" s="1"/>
    </x:row>
    <x:row r="159">
      <x:c r="B159" s="1"/>
      <x:c r="C159" s="1"/>
      <x:c r="D159" s="1"/>
      <x:c r="E159" s="1"/>
      <x:c r="F159" s="1"/>
      <x:c r="G159" s="1"/>
      <x:c r="H159" s="1"/>
      <x:c r="I159" s="1"/>
    </x:row>
    <x:row r="160">
      <x:c r="B160" s="1"/>
      <x:c r="C160" s="1"/>
      <x:c r="D160" s="1"/>
      <x:c r="E160" s="1"/>
      <x:c r="F160" s="1"/>
      <x:c r="G160" s="1"/>
      <x:c r="H160" s="1"/>
      <x:c r="I160" s="1"/>
    </x:row>
    <x:row r="161">
      <x:c r="B161" s="1"/>
      <x:c r="C161" s="1"/>
      <x:c r="D161" s="1"/>
      <x:c r="E161" s="1"/>
      <x:c r="F161" s="1"/>
      <x:c r="G161" s="1"/>
      <x:c r="H161" s="1"/>
      <x:c r="I161" s="1"/>
    </x:row>
    <x:row r="162">
      <x:c r="B162" s="1"/>
      <x:c r="C162" s="1"/>
      <x:c r="D162" s="1"/>
      <x:c r="E162" s="1"/>
      <x:c r="F162" s="1"/>
      <x:c r="G162" s="1"/>
      <x:c r="H162" s="1"/>
      <x:c r="I162" s="1"/>
    </x:row>
    <x:row r="163">
      <x:c r="B163" s="1"/>
      <x:c r="C163" s="1"/>
      <x:c r="D163" s="1"/>
      <x:c r="E163" s="1"/>
      <x:c r="F163" s="1"/>
      <x:c r="G163" s="1"/>
      <x:c r="H163" s="1"/>
      <x:c r="I163" s="1"/>
    </x:row>
    <x:row r="164">
      <x:c r="B164" s="1"/>
      <x:c r="C164" s="1"/>
      <x:c r="D164" s="1"/>
      <x:c r="E164" s="1"/>
      <x:c r="F164" s="1"/>
      <x:c r="G164" s="1"/>
      <x:c r="H164" s="1"/>
      <x:c r="I164" s="1"/>
    </x:row>
    <x:row r="165">
      <x:c r="B165" s="1"/>
      <x:c r="C165" s="1"/>
      <x:c r="D165" s="1"/>
      <x:c r="E165" s="1"/>
      <x:c r="F165" s="1"/>
      <x:c r="G165" s="1"/>
      <x:c r="H165" s="1"/>
      <x:c r="I165" s="1"/>
    </x:row>
    <x:row r="166">
      <x:c r="B166" s="1"/>
      <x:c r="C166" s="1"/>
      <x:c r="D166" s="1"/>
      <x:c r="E166" s="1"/>
      <x:c r="F166" s="1"/>
      <x:c r="G166" s="1"/>
      <x:c r="H166" s="1"/>
      <x:c r="I166" s="1"/>
    </x:row>
    <x:row r="167">
      <x:c r="B167" s="1"/>
      <x:c r="C167" s="1"/>
      <x:c r="D167" s="1"/>
      <x:c r="E167" s="1"/>
      <x:c r="F167" s="1"/>
      <x:c r="G167" s="1"/>
      <x:c r="H167" s="1"/>
      <x:c r="I167" s="1"/>
    </x:row>
    <x:row r="168">
      <x:c r="B168" s="1"/>
      <x:c r="C168" s="1"/>
      <x:c r="D168" s="1"/>
      <x:c r="E168" s="1"/>
      <x:c r="F168" s="1"/>
      <x:c r="G168" s="1"/>
      <x:c r="H168" s="1"/>
      <x:c r="I168" s="1"/>
    </x:row>
    <x:row r="169">
      <x:c r="B169" s="1"/>
      <x:c r="C169" s="1"/>
      <x:c r="D169" s="1"/>
      <x:c r="E169" s="1"/>
      <x:c r="F169" s="1"/>
      <x:c r="G169" s="1"/>
      <x:c r="H169" s="1"/>
      <x:c r="I169" s="1"/>
    </x:row>
    <x:row r="170">
      <x:c r="B170" s="1"/>
      <x:c r="C170" s="1"/>
      <x:c r="D170" s="1"/>
      <x:c r="E170" s="1"/>
      <x:c r="F170" s="1"/>
      <x:c r="G170" s="1"/>
      <x:c r="H170" s="1"/>
      <x:c r="I170" s="1"/>
    </x:row>
    <x:row r="171">
      <x:c r="B171" s="1"/>
      <x:c r="C171" s="1"/>
      <x:c r="D171" s="1"/>
      <x:c r="E171" s="1"/>
      <x:c r="F171" s="1"/>
      <x:c r="G171" s="1"/>
      <x:c r="H171" s="1"/>
      <x:c r="I171" s="1"/>
    </x:row>
    <x:row r="172">
      <x:c r="B172" s="1"/>
      <x:c r="C172" s="1"/>
      <x:c r="D172" s="1"/>
      <x:c r="E172" s="1"/>
      <x:c r="F172" s="1"/>
      <x:c r="G172" s="1"/>
      <x:c r="H172" s="1"/>
      <x:c r="I172" s="1"/>
    </x:row>
    <x:row r="173">
      <x:c r="B173" s="1"/>
      <x:c r="C173" s="1"/>
      <x:c r="D173" s="1"/>
      <x:c r="E173" s="1"/>
      <x:c r="F173" s="1"/>
      <x:c r="G173" s="1"/>
      <x:c r="H173" s="1"/>
      <x:c r="I173" s="1"/>
    </x:row>
    <x:row r="174">
      <x:c r="B174" s="1"/>
      <x:c r="C174" s="1"/>
      <x:c r="D174" s="1"/>
      <x:c r="E174" s="1"/>
      <x:c r="F174" s="1"/>
      <x:c r="G174" s="1"/>
      <x:c r="H174" s="1"/>
      <x:c r="I174" s="1"/>
    </x:row>
    <x:row r="175">
      <x:c r="B175" s="1"/>
      <x:c r="C175" s="1"/>
      <x:c r="D175" s="1"/>
      <x:c r="E175" s="1"/>
      <x:c r="F175" s="1"/>
      <x:c r="G175" s="1"/>
      <x:c r="H175" s="1"/>
      <x:c r="I175" s="1"/>
    </x:row>
    <x:row r="176">
      <x:c r="B176" s="1"/>
      <x:c r="C176" s="1"/>
      <x:c r="D176" s="1"/>
      <x:c r="E176" s="1"/>
      <x:c r="F176" s="1"/>
      <x:c r="G176" s="1"/>
      <x:c r="H176" s="1"/>
      <x:c r="I176" s="1"/>
    </x:row>
    <x:row r="177">
      <x:c r="B177" s="1"/>
      <x:c r="C177" s="1"/>
      <x:c r="D177" s="1"/>
      <x:c r="E177" s="1"/>
      <x:c r="F177" s="1"/>
      <x:c r="G177" s="1"/>
      <x:c r="H177" s="1"/>
      <x:c r="I177" s="1"/>
    </x:row>
    <x:row r="178">
      <x:c r="B178" s="1"/>
      <x:c r="C178" s="1"/>
      <x:c r="D178" s="1"/>
      <x:c r="E178" s="1"/>
      <x:c r="F178" s="1"/>
      <x:c r="G178" s="1"/>
      <x:c r="H178" s="1"/>
      <x:c r="I178" s="1"/>
    </x:row>
    <x:row r="179">
      <x:c r="B179" s="1"/>
      <x:c r="C179" s="1"/>
      <x:c r="D179" s="1"/>
      <x:c r="E179" s="1"/>
      <x:c r="F179" s="1"/>
      <x:c r="G179" s="1"/>
      <x:c r="H179" s="1"/>
      <x:c r="I179" s="1"/>
    </x:row>
    <x:row r="180">
      <x:c r="B180" s="1"/>
      <x:c r="C180" s="1"/>
      <x:c r="D180" s="1"/>
      <x:c r="E180" s="1"/>
      <x:c r="F180" s="1"/>
      <x:c r="G180" s="1"/>
      <x:c r="H180" s="1"/>
      <x:c r="I180" s="1"/>
    </x:row>
    <x:row r="181">
      <x:c r="B181" s="1"/>
      <x:c r="C181" s="1"/>
      <x:c r="D181" s="1"/>
      <x:c r="E181" s="1"/>
      <x:c r="F181" s="1"/>
      <x:c r="G181" s="1"/>
      <x:c r="H181" s="1"/>
      <x:c r="I181" s="1"/>
    </x:row>
    <x:row r="182">
      <x:c r="B182" s="1"/>
      <x:c r="C182" s="1"/>
      <x:c r="D182" s="1"/>
      <x:c r="E182" s="1"/>
      <x:c r="F182" s="1"/>
      <x:c r="G182" s="1"/>
      <x:c r="H182" s="1"/>
      <x:c r="I182" s="1"/>
    </x:row>
    <x:row r="183">
      <x:c r="B183" s="1"/>
      <x:c r="C183" s="1"/>
      <x:c r="D183" s="1"/>
      <x:c r="E183" s="1"/>
      <x:c r="F183" s="1"/>
      <x:c r="G183" s="1"/>
      <x:c r="H183" s="1"/>
      <x:c r="I183" s="1"/>
    </x:row>
    <x:row r="184">
      <x:c r="B184" s="1"/>
      <x:c r="C184" s="1"/>
      <x:c r="D184" s="1"/>
      <x:c r="E184" s="1"/>
      <x:c r="F184" s="1"/>
      <x:c r="G184" s="1"/>
      <x:c r="H184" s="1"/>
      <x:c r="I184" s="1"/>
    </x:row>
    <x:row r="185">
      <x:c r="B185" s="1"/>
      <x:c r="C185" s="1"/>
      <x:c r="D185" s="1"/>
      <x:c r="E185" s="1"/>
      <x:c r="F185" s="1"/>
      <x:c r="G185" s="1"/>
      <x:c r="H185" s="1"/>
      <x:c r="I185" s="1"/>
    </x:row>
    <x:row r="186">
      <x:c r="B186" s="1"/>
      <x:c r="C186" s="1"/>
      <x:c r="D186" s="1"/>
      <x:c r="E186" s="1"/>
      <x:c r="F186" s="1"/>
      <x:c r="G186" s="1"/>
      <x:c r="H186" s="1"/>
      <x:c r="I186" s="1"/>
    </x:row>
    <x:row r="187">
      <x:c r="B187" s="1"/>
      <x:c r="C187" s="1"/>
      <x:c r="D187" s="1"/>
      <x:c r="E187" s="1"/>
      <x:c r="F187" s="1"/>
      <x:c r="G187" s="1"/>
      <x:c r="H187" s="1"/>
      <x:c r="I187" s="1"/>
    </x:row>
    <x:row r="188">
      <x:c r="B188" s="1"/>
      <x:c r="C188" s="1"/>
      <x:c r="D188" s="1"/>
      <x:c r="E188" s="1"/>
      <x:c r="F188" s="1"/>
      <x:c r="G188" s="1"/>
      <x:c r="H188" s="1"/>
      <x:c r="I188" s="1"/>
    </x:row>
    <x:row r="189">
      <x:c r="B189" s="1"/>
      <x:c r="C189" s="1"/>
      <x:c r="D189" s="1"/>
      <x:c r="E189" s="1"/>
      <x:c r="F189" s="1"/>
      <x:c r="G189" s="1"/>
      <x:c r="H189" s="1"/>
      <x:c r="I189" s="1"/>
    </x:row>
    <x:row r="190">
      <x:c r="B190" s="1"/>
      <x:c r="C190" s="1"/>
      <x:c r="D190" s="1"/>
      <x:c r="E190" s="1"/>
      <x:c r="F190" s="1"/>
      <x:c r="G190" s="1"/>
      <x:c r="H190" s="1"/>
      <x:c r="I190" s="1"/>
    </x:row>
    <x:row r="191">
      <x:c r="B191" s="1"/>
      <x:c r="C191" s="1"/>
      <x:c r="D191" s="1"/>
      <x:c r="E191" s="1"/>
      <x:c r="F191" s="1"/>
      <x:c r="G191" s="1"/>
      <x:c r="H191" s="1"/>
      <x:c r="I191" s="1"/>
    </x:row>
    <x:row r="192">
      <x:c r="B192" s="1"/>
      <x:c r="C192" s="1"/>
      <x:c r="D192" s="1"/>
      <x:c r="E192" s="1"/>
      <x:c r="F192" s="1"/>
      <x:c r="G192" s="1"/>
      <x:c r="H192" s="1"/>
      <x:c r="I192" s="1"/>
    </x:row>
    <x:row r="193">
      <x:c r="B193" s="1"/>
      <x:c r="C193" s="1"/>
      <x:c r="D193" s="1"/>
      <x:c r="E193" s="1"/>
      <x:c r="F193" s="1"/>
      <x:c r="G193" s="1"/>
      <x:c r="H193" s="1"/>
      <x:c r="I193" s="1"/>
    </x:row>
    <x:row r="194">
      <x:c r="B194" s="1"/>
      <x:c r="C194" s="1"/>
      <x:c r="D194" s="1"/>
      <x:c r="E194" s="1"/>
      <x:c r="F194" s="1"/>
      <x:c r="G194" s="1"/>
      <x:c r="H194" s="1"/>
      <x:c r="I194" s="1"/>
    </x:row>
    <x:row r="195">
      <x:c r="B195" s="1"/>
      <x:c r="C195" s="1"/>
      <x:c r="D195" s="1"/>
      <x:c r="E195" s="1"/>
      <x:c r="F195" s="1"/>
      <x:c r="G195" s="1"/>
      <x:c r="H195" s="1"/>
      <x:c r="I195" s="1"/>
    </x:row>
    <x:row r="196">
      <x:c r="B196" s="1"/>
      <x:c r="C196" s="1"/>
      <x:c r="D196" s="1"/>
      <x:c r="E196" s="1"/>
      <x:c r="F196" s="1"/>
      <x:c r="G196" s="1"/>
      <x:c r="H196" s="1"/>
      <x:c r="I196" s="1"/>
    </x:row>
    <x:row r="197">
      <x:c r="B197" s="1"/>
      <x:c r="C197" s="1"/>
      <x:c r="D197" s="1"/>
      <x:c r="E197" s="1"/>
      <x:c r="F197" s="1"/>
      <x:c r="G197" s="1"/>
      <x:c r="H197" s="1"/>
      <x:c r="I197" s="1"/>
    </x:row>
    <x:row r="198">
      <x:c r="B198" s="1"/>
      <x:c r="C198" s="1"/>
      <x:c r="D198" s="1"/>
      <x:c r="E198" s="1"/>
      <x:c r="F198" s="1"/>
      <x:c r="G198" s="1"/>
      <x:c r="H198" s="1"/>
      <x:c r="I198" s="1"/>
    </x:row>
    <x:row r="199">
      <x:c r="B199" s="1"/>
      <x:c r="C199" s="1"/>
      <x:c r="D199" s="1"/>
      <x:c r="E199" s="1"/>
      <x:c r="F199" s="1"/>
      <x:c r="G199" s="1"/>
      <x:c r="H199" s="1"/>
      <x:c r="I199" s="1"/>
    </x:row>
    <x:row r="200">
      <x:c r="B200" s="1"/>
      <x:c r="C200" s="1"/>
      <x:c r="D200" s="1"/>
      <x:c r="E200" s="1"/>
      <x:c r="F200" s="1"/>
      <x:c r="G200" s="1"/>
      <x:c r="H200" s="1"/>
      <x:c r="I200" s="1"/>
    </x:row>
    <x:row r="201">
      <x:c r="B201" s="1"/>
      <x:c r="C201" s="1"/>
      <x:c r="D201" s="1"/>
      <x:c r="E201" s="1"/>
      <x:c r="F201" s="1"/>
      <x:c r="G201" s="1"/>
      <x:c r="H201" s="1"/>
      <x:c r="I201" s="1"/>
    </x:row>
    <x:row r="202">
      <x:c r="B202" s="1"/>
      <x:c r="C202" s="1"/>
      <x:c r="D202" s="1"/>
      <x:c r="E202" s="1"/>
      <x:c r="F202" s="1"/>
      <x:c r="G202" s="1"/>
      <x:c r="H202" s="1"/>
      <x:c r="I202" s="1"/>
    </x:row>
    <x:row r="203">
      <x:c r="B203" s="1"/>
      <x:c r="C203" s="1"/>
      <x:c r="D203" s="1"/>
      <x:c r="E203" s="1"/>
      <x:c r="F203" s="1"/>
      <x:c r="G203" s="1"/>
      <x:c r="H203" s="1"/>
      <x:c r="I203" s="1"/>
    </x:row>
    <x:row r="204">
      <x:c r="B204" s="1"/>
      <x:c r="C204" s="1"/>
      <x:c r="D204" s="1"/>
      <x:c r="E204" s="1"/>
      <x:c r="F204" s="1"/>
      <x:c r="G204" s="1"/>
      <x:c r="H204" s="1"/>
      <x:c r="I204" s="1"/>
    </x:row>
    <x:row r="205">
      <x:c r="B205" s="1"/>
      <x:c r="C205" s="1"/>
      <x:c r="D205" s="1"/>
      <x:c r="E205" s="1"/>
      <x:c r="F205" s="1"/>
      <x:c r="G205" s="1"/>
      <x:c r="H205" s="1"/>
      <x:c r="I205" s="1"/>
    </x:row>
    <x:row r="206">
      <x:c r="B206" s="1"/>
      <x:c r="C206" s="1"/>
      <x:c r="D206" s="1"/>
      <x:c r="E206" s="1"/>
      <x:c r="F206" s="1"/>
      <x:c r="G206" s="1"/>
      <x:c r="H206" s="1"/>
      <x:c r="I206" s="1"/>
    </x:row>
    <x:row r="207">
      <x:c r="B207" s="1"/>
      <x:c r="C207" s="1"/>
      <x:c r="D207" s="1"/>
      <x:c r="E207" s="1"/>
      <x:c r="F207" s="1"/>
      <x:c r="G207" s="1"/>
      <x:c r="H207" s="1"/>
      <x:c r="I207" s="1"/>
    </x:row>
    <x:row r="208">
      <x:c r="B208" s="1"/>
      <x:c r="C208" s="1"/>
      <x:c r="D208" s="1"/>
      <x:c r="E208" s="1"/>
      <x:c r="F208" s="1"/>
      <x:c r="G208" s="1"/>
      <x:c r="H208" s="1"/>
      <x:c r="I208" s="1"/>
    </x:row>
    <x:row r="209">
      <x:c r="B209" s="1"/>
      <x:c r="C209" s="1"/>
      <x:c r="D209" s="1"/>
      <x:c r="E209" s="1"/>
      <x:c r="F209" s="1"/>
      <x:c r="G209" s="1"/>
      <x:c r="H209" s="1"/>
      <x:c r="I209" s="1"/>
    </x:row>
    <x:row r="210">
      <x:c r="B210" s="1"/>
      <x:c r="C210" s="1"/>
      <x:c r="D210" s="1"/>
      <x:c r="E210" s="1"/>
      <x:c r="F210" s="1"/>
      <x:c r="G210" s="1"/>
      <x:c r="H210" s="1"/>
      <x:c r="I210" s="1"/>
    </x:row>
    <x:row r="211">
      <x:c r="B211" s="1"/>
      <x:c r="C211" s="1"/>
      <x:c r="D211" s="1"/>
      <x:c r="E211" s="1"/>
      <x:c r="F211" s="1"/>
      <x:c r="G211" s="1"/>
      <x:c r="H211" s="1"/>
      <x:c r="I211" s="1"/>
    </x:row>
    <x:row r="212">
      <x:c r="B212" s="1"/>
      <x:c r="C212" s="1"/>
      <x:c r="D212" s="1"/>
      <x:c r="E212" s="1"/>
      <x:c r="F212" s="1"/>
      <x:c r="G212" s="1"/>
      <x:c r="H212" s="1"/>
      <x:c r="I212" s="1"/>
    </x:row>
    <x:row r="213">
      <x:c r="B213" s="1"/>
      <x:c r="C213" s="1"/>
      <x:c r="D213" s="1"/>
      <x:c r="E213" s="1"/>
      <x:c r="F213" s="1"/>
      <x:c r="G213" s="1"/>
      <x:c r="H213" s="1"/>
      <x:c r="I213" s="1"/>
    </x:row>
    <x:row r="214">
      <x:c r="B214" s="1"/>
      <x:c r="C214" s="1"/>
      <x:c r="D214" s="1"/>
      <x:c r="E214" s="1"/>
      <x:c r="F214" s="1"/>
      <x:c r="G214" s="1"/>
      <x:c r="H214" s="1"/>
      <x:c r="I214" s="1"/>
    </x:row>
    <x:row r="215">
      <x:c r="B215" s="1"/>
      <x:c r="C215" s="1"/>
      <x:c r="D215" s="1"/>
      <x:c r="E215" s="1"/>
      <x:c r="F215" s="1"/>
      <x:c r="G215" s="1"/>
      <x:c r="H215" s="1"/>
      <x:c r="I215" s="1"/>
    </x:row>
    <x:row r="216">
      <x:c r="B216" s="1"/>
      <x:c r="C216" s="1"/>
      <x:c r="D216" s="1"/>
      <x:c r="E216" s="1"/>
      <x:c r="F216" s="1"/>
      <x:c r="G216" s="1"/>
      <x:c r="H216" s="1"/>
      <x:c r="I216" s="1"/>
    </x:row>
    <x:row r="217">
      <x:c r="B217" s="1"/>
      <x:c r="C217" s="1"/>
      <x:c r="D217" s="1"/>
      <x:c r="E217" s="1"/>
      <x:c r="F217" s="1"/>
      <x:c r="G217" s="1"/>
      <x:c r="H217" s="1"/>
      <x:c r="I217" s="1"/>
    </x:row>
    <x:row r="218">
      <x:c r="B218" s="1"/>
      <x:c r="C218" s="1"/>
      <x:c r="D218" s="1"/>
      <x:c r="E218" s="1"/>
      <x:c r="F218" s="1"/>
      <x:c r="G218" s="1"/>
      <x:c r="H218" s="1"/>
      <x:c r="I218" s="1"/>
    </x:row>
    <x:row r="219">
      <x:c r="B219" s="1"/>
      <x:c r="C219" s="1"/>
      <x:c r="D219" s="1"/>
      <x:c r="E219" s="1"/>
      <x:c r="F219" s="1"/>
      <x:c r="G219" s="1"/>
      <x:c r="H219" s="1"/>
      <x:c r="I219" s="1"/>
    </x:row>
    <x:row r="220">
      <x:c r="B220" s="1"/>
      <x:c r="C220" s="1"/>
      <x:c r="D220" s="1"/>
      <x:c r="E220" s="1"/>
      <x:c r="F220" s="1"/>
      <x:c r="G220" s="1"/>
      <x:c r="H220" s="1"/>
      <x:c r="I220" s="1"/>
    </x:row>
    <x:row r="221">
      <x:c r="B221" s="1"/>
      <x:c r="C221" s="1"/>
      <x:c r="D221" s="1"/>
      <x:c r="E221" s="1"/>
      <x:c r="F221" s="1"/>
      <x:c r="G221" s="1"/>
      <x:c r="H221" s="1"/>
      <x:c r="I221" s="1"/>
    </x:row>
    <x:row r="222">
      <x:c r="B222" s="1"/>
      <x:c r="C222" s="1"/>
      <x:c r="D222" s="1"/>
      <x:c r="E222" s="1"/>
      <x:c r="F222" s="1"/>
      <x:c r="G222" s="1"/>
      <x:c r="H222" s="1"/>
      <x:c r="I222" s="1"/>
    </x:row>
    <x:row r="223">
      <x:c r="B223" s="1"/>
      <x:c r="C223" s="1"/>
      <x:c r="D223" s="1"/>
      <x:c r="E223" s="1"/>
      <x:c r="F223" s="1"/>
      <x:c r="G223" s="1"/>
      <x:c r="H223" s="1"/>
      <x:c r="I223" s="1"/>
    </x:row>
    <x:row r="224">
      <x:c r="B224" s="1"/>
      <x:c r="C224" s="1"/>
      <x:c r="D224" s="1"/>
      <x:c r="E224" s="1"/>
      <x:c r="F224" s="1"/>
      <x:c r="G224" s="1"/>
      <x:c r="H224" s="1"/>
      <x:c r="I224" s="1"/>
    </x:row>
    <x:row r="225">
      <x:c r="B225" s="1"/>
      <x:c r="C225" s="1"/>
      <x:c r="D225" s="1"/>
      <x:c r="E225" s="1"/>
      <x:c r="F225" s="1"/>
      <x:c r="G225" s="1"/>
      <x:c r="H225" s="1"/>
      <x:c r="I225" s="1"/>
    </x:row>
    <x:row r="226">
      <x:c r="B226" s="1"/>
      <x:c r="C226" s="1"/>
      <x:c r="D226" s="1"/>
      <x:c r="E226" s="1"/>
      <x:c r="F226" s="1"/>
      <x:c r="G226" s="1"/>
      <x:c r="H226" s="1"/>
      <x:c r="I226" s="1"/>
    </x:row>
    <x:row r="227">
      <x:c r="B227" s="1"/>
      <x:c r="C227" s="1"/>
      <x:c r="D227" s="1"/>
      <x:c r="E227" s="1"/>
      <x:c r="F227" s="1"/>
      <x:c r="G227" s="1"/>
      <x:c r="H227" s="1"/>
      <x:c r="I227" s="1"/>
    </x:row>
    <x:row r="228">
      <x:c r="B228" s="1"/>
      <x:c r="C228" s="1"/>
      <x:c r="D228" s="1"/>
      <x:c r="E228" s="1"/>
      <x:c r="F228" s="1"/>
      <x:c r="G228" s="1"/>
      <x:c r="H228" s="1"/>
      <x:c r="I228" s="1"/>
    </x:row>
    <x:row r="229">
      <x:c r="B229" s="1"/>
      <x:c r="C229" s="1"/>
      <x:c r="D229" s="1"/>
      <x:c r="E229" s="1"/>
      <x:c r="F229" s="1"/>
      <x:c r="G229" s="1"/>
      <x:c r="H229" s="1"/>
      <x:c r="I229" s="1"/>
    </x:row>
    <x:row r="230">
      <x:c r="B230" s="1"/>
      <x:c r="C230" s="1"/>
      <x:c r="D230" s="1"/>
      <x:c r="E230" s="1"/>
      <x:c r="F230" s="1"/>
      <x:c r="G230" s="1"/>
      <x:c r="H230" s="1"/>
      <x:c r="I230" s="1"/>
    </x:row>
    <x:row r="231">
      <x:c r="B231" s="1"/>
      <x:c r="C231" s="1"/>
      <x:c r="D231" s="1"/>
      <x:c r="E231" s="1"/>
      <x:c r="F231" s="1"/>
      <x:c r="G231" s="1"/>
      <x:c r="H231" s="1"/>
      <x:c r="I231" s="1"/>
    </x:row>
    <x:row r="232">
      <x:c r="B232" s="1"/>
      <x:c r="C232" s="1"/>
      <x:c r="D232" s="1"/>
      <x:c r="E232" s="1"/>
      <x:c r="F232" s="1"/>
      <x:c r="G232" s="1"/>
      <x:c r="H232" s="1"/>
      <x:c r="I232" s="1"/>
    </x:row>
    <x:row r="233">
      <x:c r="B233" s="1"/>
      <x:c r="C233" s="1"/>
      <x:c r="D233" s="1"/>
      <x:c r="E233" s="1"/>
      <x:c r="F233" s="1"/>
      <x:c r="G233" s="1"/>
      <x:c r="H233" s="1"/>
      <x:c r="I233" s="1"/>
    </x:row>
    <x:row r="234">
      <x:c r="B234" s="1"/>
      <x:c r="C234" s="1"/>
      <x:c r="D234" s="1"/>
      <x:c r="E234" s="1"/>
      <x:c r="F234" s="1"/>
      <x:c r="G234" s="1"/>
      <x:c r="H234" s="1"/>
      <x:c r="I234" s="1"/>
    </x:row>
    <x:row r="235">
      <x:c r="B235" s="1"/>
      <x:c r="C235" s="1"/>
      <x:c r="D235" s="1"/>
      <x:c r="E235" s="1"/>
      <x:c r="F235" s="1"/>
      <x:c r="G235" s="1"/>
      <x:c r="H235" s="1"/>
      <x:c r="I235" s="1"/>
    </x:row>
    <x:row r="236">
      <x:c r="B236" s="1"/>
      <x:c r="C236" s="1"/>
      <x:c r="D236" s="1"/>
      <x:c r="E236" s="1"/>
      <x:c r="F236" s="1"/>
      <x:c r="G236" s="1"/>
      <x:c r="H236" s="1"/>
      <x:c r="I236" s="1"/>
    </x:row>
    <x:row r="237">
      <x:c r="B237" s="1"/>
      <x:c r="C237" s="1"/>
      <x:c r="D237" s="1"/>
      <x:c r="E237" s="1"/>
      <x:c r="F237" s="1"/>
      <x:c r="G237" s="1"/>
      <x:c r="H237" s="1"/>
      <x:c r="I237" s="1"/>
    </x:row>
    <x:row r="238">
      <x:c r="B238" s="1"/>
      <x:c r="C238" s="1"/>
      <x:c r="D238" s="1"/>
      <x:c r="E238" s="1"/>
      <x:c r="F238" s="1"/>
      <x:c r="G238" s="1"/>
      <x:c r="H238" s="1"/>
      <x:c r="I238" s="1"/>
    </x:row>
    <x:row r="239">
      <x:c r="B239" s="1"/>
      <x:c r="C239" s="1"/>
      <x:c r="D239" s="1"/>
      <x:c r="E239" s="1"/>
      <x:c r="F239" s="1"/>
      <x:c r="G239" s="1"/>
      <x:c r="H239" s="1"/>
      <x:c r="I239" s="1"/>
    </x:row>
    <x:row r="240">
      <x:c r="B240" s="1"/>
      <x:c r="C240" s="1"/>
      <x:c r="D240" s="1"/>
      <x:c r="E240" s="1"/>
      <x:c r="F240" s="1"/>
      <x:c r="G240" s="1"/>
      <x:c r="H240" s="1"/>
      <x:c r="I240" s="1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" customWidth="1"/>
    <x:col min="2" max="2" width="35" customWidth="1"/>
    <x:col min="3" max="8" width="13" customWidth="1"/>
    <x:col min="9" max="9" width="55" customWidth="1"/>
  </x:cols>
  <x:sheetData>
    <x:row r="1">
      <x:c r="B1" s="1" t="s">
        <x:v>0</x:v>
      </x:c>
      <x:c r="C1" s="1"/>
      <x:c r="D1" s="1"/>
      <x:c r="E1" s="1"/>
      <x:c r="F1" s="1"/>
      <x:c r="G1" s="1"/>
      <x:c r="H1" s="1"/>
      <x:c r="I1" s="1"/>
    </x:row>
    <x:row r="2">
      <x:c r="B2" s="3" t="s">
        <x:v>84</x:v>
      </x:c>
      <x:c r="C2" s="3"/>
      <x:c r="D2" s="3"/>
      <x:c r="E2" s="3"/>
      <x:c r="F2" s="3"/>
      <x:c r="G2" s="3"/>
      <x:c r="H2" s="3"/>
      <x:c r="I2" s="1"/>
    </x:row>
    <x:row r="3">
      <x:c r="B3" s="1" t="s">
        <x:v>2</x:v>
      </x:c>
      <x:c r="C3" s="1"/>
      <x:c r="D3" s="1"/>
      <x:c r="E3" s="1"/>
      <x:c r="F3" s="1"/>
      <x:c r="G3" s="1"/>
      <x:c r="H3" s="1"/>
      <x:c r="I3" s="1"/>
    </x:row>
    <x:row r="4">
      <x:c r="B4" s="1"/>
      <x:c r="C4" s="1"/>
      <x:c r="D4" s="1"/>
      <x:c r="E4" s="1"/>
      <x:c r="F4" s="1"/>
      <x:c r="G4" s="1"/>
      <x:c r="H4" s="1"/>
      <x:c r="I4" s="1"/>
    </x:row>
    <x:row r="5">
      <x:c r="B5" s="5" t="s">
        <x:v>3</x:v>
      </x:c>
      <x:c r="C5" s="45" t="s">
        <x:v>4</x:v>
      </x:c>
      <x:c r="D5" s="45" t="s">
        <x:v>5</x:v>
      </x:c>
      <x:c r="E5" s="45" t="s">
        <x:v>6</x:v>
      </x:c>
      <x:c r="F5" s="45" t="s">
        <x:v>7</x:v>
      </x:c>
      <x:c r="G5" s="45" t="s">
        <x:v>8</x:v>
      </x:c>
      <x:c r="H5" s="46" t="s">
        <x:v>9</x:v>
      </x:c>
      <x:c r="I5" s="1"/>
    </x:row>
    <x:row r="6">
      <x:c r="B6" s="5" t="s">
        <x:v>10</x:v>
      </x:c>
      <x:c r="C6" s="13">
        <x:v>45900</x:v>
      </x:c>
      <x:c r="D6" s="13">
        <x:v>45991</x:v>
      </x:c>
      <x:c r="E6" s="13">
        <x:v>46081</x:v>
      </x:c>
      <x:c r="F6" s="13">
        <x:v>46173</x:v>
      </x:c>
      <x:c r="G6" s="13">
        <x:v>45991</x:v>
      </x:c>
      <x:c r="H6" s="12">
        <x:v>46265</x:v>
      </x:c>
      <x:c r="I6" s="1"/>
    </x:row>
    <x:row r="7">
      <x:c r="B7" s="5" t="s">
        <x:v>11</x:v>
      </x:c>
      <x:c r="C7" s="5">
        <x:v>92</x:v>
      </x:c>
      <x:c r="D7" s="5">
        <x:v>91</x:v>
      </x:c>
      <x:c r="E7" s="5">
        <x:v>90</x:v>
      </x:c>
      <x:c r="F7" s="5">
        <x:v>92</x:v>
      </x:c>
      <x:c r="G7" s="5">
        <x:v>365</x:v>
      </x:c>
      <x:c r="H7" s="8">
        <x:v>92</x:v>
      </x:c>
      <x:c r="I7" s="1"/>
    </x:row>
    <x:row r="8">
      <x:c r="B8" s="1"/>
      <x:c r="C8" s="1"/>
      <x:c r="D8" s="1"/>
      <x:c r="E8" s="1"/>
      <x:c r="F8" s="1"/>
      <x:c r="G8" s="1"/>
      <x:c r="H8" s="14"/>
      <x:c r="I8" s="1"/>
    </x:row>
    <x:row r="9">
      <x:c r="B9" s="1" t="s">
        <x:v>85</x:v>
      </x:c>
      <x:c r="C9" s="2"/>
      <x:c r="D9" s="2"/>
      <x:c r="E9" s="2"/>
      <x:c r="F9" s="2"/>
      <x:c r="G9" s="2"/>
      <x:c r="H9" s="6"/>
      <x:c r="I9" s="1" t="s">
        <x:v>86</x:v>
      </x:c>
    </x:row>
    <x:row r="10">
      <x:c r="B10" s="1" t="s">
        <x:v>87</x:v>
      </x:c>
      <x:c r="C10" s="47" t="s">
        <x:v>26</x:v>
      </x:c>
      <x:c r="D10" s="2" t="n">
        <x:f>C14</x:f>
        <x:v>15.744000000000002</x:v>
      </x:c>
      <x:c r="E10" s="2" t="n">
        <x:f>D14</x:f>
        <x:v>15.424000000000001</x:v>
      </x:c>
      <x:c r="F10" s="2" t="n">
        <x:f>E14</x:f>
        <x:v>15.168</x:v>
      </x:c>
      <x:c r="G10" s="47" t="s">
        <x:v>26</x:v>
      </x:c>
      <x:c r="H10" s="6" t="n">
        <x:f>F14</x:f>
        <x:v>15.808</x:v>
      </x:c>
      <x:c r="I10" s="1"/>
    </x:row>
    <x:row r="11">
      <x:c r="B11" s="1" t="s">
        <x:v>88</x:v>
      </x:c>
      <x:c r="C11" s="47" t="s">
        <x:v>26</x:v>
      </x:c>
      <x:c r="D11" s="10" t="n">
        <x:f>MAX(D15-D10,Inputs!H200)</x:f>
        <x:v>0</x:v>
      </x:c>
      <x:c r="E11" s="10" t="n">
        <x:f>MAX(E15-E10,Inputs!H200)</x:f>
        <x:v>0</x:v>
      </x:c>
      <x:c r="F11" s="10" t="n">
        <x:f>MAX(F15-F10,Inputs!H200)</x:f>
        <x:v>0.6400000000000006</x:v>
      </x:c>
      <x:c r="G11" s="47" t="s">
        <x:v>26</x:v>
      </x:c>
      <x:c r="H11" s="27" t="n">
        <x:f>MAX(H15-H10,Inputs!H200)</x:f>
        <x:v>0.1280000000000001</x:v>
      </x:c>
      <x:c r="I11" s="1" t="s">
        <x:v>89</x:v>
      </x:c>
    </x:row>
    <x:row r="12">
      <x:c r="B12" s="1" t="s">
        <x:v>90</x:v>
      </x:c>
      <x:c r="C12" s="47" t="s">
        <x:v>26</x:v>
      </x:c>
      <x:c r="D12" s="10" t="n">
        <x:f>MIN(D15-D10,Inputs!H200)</x:f>
        <x:v>-0.3200000000000003</x:v>
      </x:c>
      <x:c r="E12" s="10" t="n">
        <x:f>MIN(E15-E10,Inputs!H200)</x:f>
        <x:v>-0.256000000000002</x:v>
      </x:c>
      <x:c r="F12" s="10" t="n">
        <x:f>MIN(F15-F10,Inputs!H200)</x:f>
        <x:v>0</x:v>
      </x:c>
      <x:c r="G12" s="47" t="s">
        <x:v>26</x:v>
      </x:c>
      <x:c r="H12" s="27" t="n">
        <x:f>MIN(H15-H10,Inputs!H200)</x:f>
        <x:v>0</x:v>
      </x:c>
      <x:c r="I12" s="1" t="s">
        <x:v>91</x:v>
      </x:c>
    </x:row>
    <x:row r="13">
      <x:c r="B13" s="1" t="s">
        <x:v>92</x:v>
      </x:c>
      <x:c r="C13" s="2"/>
      <x:c r="D13" s="2" t="n">
        <x:f>SUM(D11:D12)</x:f>
        <x:v>-0.3200000000000003</x:v>
      </x:c>
      <x:c r="E13" s="2" t="n">
        <x:f>SUM(E11:E12)</x:f>
        <x:v>-0.256000000000002</x:v>
      </x:c>
      <x:c r="F13" s="2" t="n">
        <x:f>SUM(F11:F12)</x:f>
        <x:v>0.6400000000000006</x:v>
      </x:c>
      <x:c r="G13" s="2"/>
      <x:c r="H13" s="6" t="n">
        <x:f>SUM(H11:H12)</x:f>
        <x:v>0.1280000000000001</x:v>
      </x:c>
      <x:c r="I13" s="1"/>
    </x:row>
    <x:row r="14">
      <x:c r="B14" s="1" t="s">
        <x:v>93</x:v>
      </x:c>
      <x:c r="C14" s="2" t="n">
        <x:f>C15</x:f>
        <x:v>15.744000000000002</x:v>
      </x:c>
      <x:c r="D14" s="2" t="n">
        <x:f>D10+D13</x:f>
        <x:v>15.424000000000001</x:v>
      </x:c>
      <x:c r="E14" s="2" t="n">
        <x:f>E10+E13</x:f>
        <x:v>15.168</x:v>
      </x:c>
      <x:c r="F14" s="2" t="n">
        <x:f>F10+F13</x:f>
        <x:v>15.808</x:v>
      </x:c>
      <x:c r="G14" s="2" t="n">
        <x:f>G15</x:f>
        <x:v>61.76</x:v>
      </x:c>
      <x:c r="H14" s="6" t="n">
        <x:f>H10+H13</x:f>
        <x:v>15.936</x:v>
      </x:c>
      <x:c r="I14" s="1"/>
    </x:row>
    <x:row r="15">
      <x:c r="B15" s="1" t="s">
        <x:v>94</x:v>
      </x:c>
      <x:c r="C15" s="10" t="n">
        <x:f>Inputs!C127*Inputs!H201</x:f>
        <x:v>15.744000000000002</x:v>
      </x:c>
      <x:c r="D15" s="10" t="n">
        <x:f>Inputs!D127*Inputs!H201</x:f>
        <x:v>15.424000000000001</x:v>
      </x:c>
      <x:c r="E15" s="10" t="n">
        <x:f>Inputs!E127*Inputs!H201</x:f>
        <x:v>15.168</x:v>
      </x:c>
      <x:c r="F15" s="10" t="n">
        <x:f>Inputs!F127*Inputs!H201</x:f>
        <x:v>15.808</x:v>
      </x:c>
      <x:c r="G15" s="10" t="n">
        <x:f>Inputs!G127*Inputs!H201</x:f>
        <x:v>61.76</x:v>
      </x:c>
      <x:c r="H15" s="27" t="n">
        <x:f>Inputs!H191*Inputs!H201</x:f>
        <x:v>15.936</x:v>
      </x:c>
      <x:c r="I15" s="1"/>
    </x:row>
    <x:row r="16">
      <x:c r="B16" s="1" t="s">
        <x:v>95</x:v>
      </x:c>
      <x:c r="C16" s="26"/>
      <x:c r="D16" s="26"/>
      <x:c r="E16" s="26"/>
      <x:c r="F16" s="26"/>
      <x:c r="G16" s="26"/>
      <x:c r="H16" s="31" t="n">
        <x:f>H15/C15-1</x:f>
        <x:v>0.012195121951219301</x:v>
      </x:c>
      <x:c r="I16" s="1"/>
    </x:row>
    <x:row r="17">
      <x:c r="B17" s="1" t="s">
        <x:v>96</x:v>
      </x:c>
      <x:c r="C17" s="2"/>
      <x:c r="D17" s="2"/>
      <x:c r="E17" s="2"/>
      <x:c r="F17" s="2"/>
      <x:c r="G17" s="2"/>
      <x:c r="H17" s="6" t="n">
        <x:f>H15-F15</x:f>
        <x:v>0.1280000000000001</x:v>
      </x:c>
      <x:c r="I17" s="1"/>
    </x:row>
    <x:row r="18">
      <x:c r="B18" s="1" t="s">
        <x:v>97</x:v>
      </x:c>
      <x:c r="C18" s="10" t="n">
        <x:f>Inputs!C126*Inputs!H201</x:f>
        <x:v>17.6</x:v>
      </x:c>
      <x:c r="D18" s="10" t="n">
        <x:f>Inputs!D126*Inputs!H201</x:f>
        <x:v>15.744000000000002</x:v>
      </x:c>
      <x:c r="E18" s="10" t="n">
        <x:f>Inputs!E126*Inputs!H201</x:f>
        <x:v>15.616</x:v>
      </x:c>
      <x:c r="F18" s="10" t="n">
        <x:f>Inputs!F126*Inputs!H201</x:f>
        <x:v>16.448</x:v>
      </x:c>
      <x:c r="G18" s="10" t="n">
        <x:f>Inputs!G126*Inputs!H201</x:f>
        <x:v>65.08800000000001</x:v>
      </x:c>
      <x:c r="H18" s="27" t="n">
        <x:f>Inputs!H192*Inputs!H201</x:f>
        <x:v>17.7792</x:v>
      </x:c>
      <x:c r="I18" s="1"/>
    </x:row>
    <x:row r="19">
      <x:c r="B19" s="1" t="s">
        <x:v>98</x:v>
      </x:c>
      <x:c r="C19" s="26"/>
      <x:c r="D19" s="26"/>
      <x:c r="E19" s="26"/>
      <x:c r="F19" s="26"/>
      <x:c r="G19" s="26"/>
      <x:c r="H19" s="31" t="n">
        <x:f>H18/C18-1</x:f>
        <x:v>0.01018181818181807</x:v>
      </x:c>
      <x:c r="I19" s="1"/>
    </x:row>
    <x:row r="20">
      <x:c r="B20" s="1" t="s">
        <x:v>99</x:v>
      </x:c>
      <x:c r="C20" s="2"/>
      <x:c r="D20" s="2"/>
      <x:c r="E20" s="2"/>
      <x:c r="F20" s="2"/>
      <x:c r="G20" s="2"/>
      <x:c r="H20" s="6" t="n">
        <x:f>H18-F18</x:f>
        <x:v>1.331199999999999</x:v>
      </x:c>
      <x:c r="I20" s="1"/>
    </x:row>
    <x:row r="21">
      <x:c r="B21" s="1" t="s">
        <x:v>100</x:v>
      </x:c>
      <x:c r="C21" s="26" t="n">
        <x:f>C18/C15</x:f>
        <x:v>1.1178861788617886</x:v>
      </x:c>
      <x:c r="D21" s="26" t="n">
        <x:f>D18/D15</x:f>
        <x:v>1.020746887966805</x:v>
      </x:c>
      <x:c r="E21" s="26" t="n">
        <x:f>E18/E15</x:f>
        <x:v>1.029535864978903</x:v>
      </x:c>
      <x:c r="F21" s="26" t="n">
        <x:f>F18/F15</x:f>
        <x:v>1.040485829959514</x:v>
      </x:c>
      <x:c r="G21" s="26" t="n">
        <x:f>G18/G15</x:f>
        <x:v>1.0538860103626944</x:v>
      </x:c>
      <x:c r="H21" s="31" t="n">
        <x:f>H18/H15</x:f>
        <x:v>1.1156626506024097</x:v>
      </x:c>
      <x:c r="I21" s="1"/>
    </x:row>
    <x:row r="22">
      <x:c r="B22" s="1" t="s">
        <x:v>101</x:v>
      </x:c>
      <x:c r="C22" s="2"/>
      <x:c r="D22" s="2"/>
      <x:c r="E22" s="2"/>
      <x:c r="F22" s="2"/>
      <x:c r="G22" s="2"/>
      <x:c r="H22" s="6" t="n">
        <x:f>(H21-C21)*10000</x:f>
        <x:v>-22.23528259378993</x:v>
      </x:c>
      <x:c r="I22" s="1"/>
    </x:row>
    <x:row r="23">
      <x:c r="B23" s="1" t="s">
        <x:v>65</x:v>
      </x:c>
      <x:c r="C23" s="10" t="n">
        <x:f>C31*Inputs!H203</x:f>
        <x:v>3676.3691606532475</x:v>
      </x:c>
      <x:c r="D23" s="10" t="n">
        <x:f>D31*Inputs!H203</x:f>
        <x:v>2842.5180402582605</x:v>
      </x:c>
      <x:c r="E23" s="10" t="n">
        <x:f>E31*Inputs!H203</x:f>
        <x:v>2762.7763007975695</x:v>
      </x:c>
      <x:c r="F23" s="10" t="n">
        <x:f>F31*Inputs!H203</x:f>
        <x:v>3032.9358146600835</x:v>
      </x:c>
      <x:c r="G23" s="10" t="n">
        <x:f>G31*Inputs!H203</x:f>
        <x:v>12101.496391948347</x:v>
      </x:c>
      <x:c r="H23" s="27" t="n">
        <x:f>H18*C24*(1+Inputs!H170)</x:f>
        <x:v>3775.6311279908837</x:v>
      </x:c>
      <x:c r="I23" s="1"/>
    </x:row>
    <x:row r="24">
      <x:c r="B24" s="1" t="s">
        <x:v>102</x:v>
      </x:c>
      <x:c r="C24" s="2" t="n">
        <x:f>C23/C18</x:f>
        <x:v>208.88461140075268</x:v>
      </x:c>
      <x:c r="D24" s="2" t="n">
        <x:f>D23/D18</x:f>
        <x:v>180.54611536193218</x:v>
      </x:c>
      <x:c r="E24" s="2" t="n">
        <x:f>E23/E18</x:f>
        <x:v>176.9195889342706</x:v>
      </x:c>
      <x:c r="F24" s="2" t="n">
        <x:f>F23/F18</x:f>
        <x:v>184.39541674732996</x:v>
      </x:c>
      <x:c r="G24" s="2" t="n">
        <x:f>G23/G18</x:f>
        <x:v>185.9251535144473</x:v>
      </x:c>
      <x:c r="H24" s="6" t="n">
        <x:f>H23/H18</x:f>
        <x:v>212.36226196852974</x:v>
      </x:c>
      <x:c r="I24" s="1"/>
    </x:row>
    <x:row r="25">
      <x:c r="B25" s="1" t="s">
        <x:v>103</x:v>
      </x:c>
      <x:c r="C25" s="26"/>
      <x:c r="D25" s="26"/>
      <x:c r="E25" s="26"/>
      <x:c r="F25" s="26"/>
      <x:c r="G25" s="26"/>
      <x:c r="H25" s="31" t="n">
        <x:f>H24/C24-1</x:f>
        <x:v>0.01664866810655119</x:v>
      </x:c>
      <x:c r="I25" s="1"/>
    </x:row>
    <x:row r="26">
      <x:c r="B26" s="1" t="s">
        <x:v>71</x:v>
      </x:c>
      <x:c r="C26" s="2" t="n">
        <x:f>C31-C23</x:f>
        <x:v>1671.6308393467525</x:v>
      </x:c>
      <x:c r="D26" s="2" t="n">
        <x:f>D31-D23</x:f>
        <x:v>1292.4819597417395</x:v>
      </x:c>
      <x:c r="E26" s="2" t="n">
        <x:f>E31-E23</x:f>
        <x:v>1256.2236992024305</x:v>
      </x:c>
      <x:c r="F26" s="2" t="n">
        <x:f>F31-F23</x:f>
        <x:v>1379.0641853399165</x:v>
      </x:c>
      <x:c r="G26" s="2" t="n">
        <x:f>G31-G23</x:f>
        <x:v>5502.503608051653</x:v>
      </x:c>
      <x:c r="H26" s="27" t="n">
        <x:f>H18*C27*(1+Inputs!H170)</x:f>
        <x:v>1716.7648720091142</x:v>
      </x:c>
      <x:c r="I26" s="1"/>
    </x:row>
    <x:row r="27">
      <x:c r="B27" s="1" t="s">
        <x:v>104</x:v>
      </x:c>
      <x:c r="C27" s="2" t="n">
        <x:f>C26/C18</x:f>
        <x:v>94.97902496288366</x:v>
      </x:c>
      <x:c r="D27" s="2" t="n">
        <x:f>D26/D18</x:f>
        <x:v>82.09362041042552</x:v>
      </x:c>
      <x:c r="E27" s="2" t="n">
        <x:f>E26/E18</x:f>
        <x:v>80.4446528690081</x:v>
      </x:c>
      <x:c r="F27" s="2" t="n">
        <x:f>F26/F18</x:f>
        <x:v>83.84388286356496</x:v>
      </x:c>
      <x:c r="G27" s="2" t="n">
        <x:f>G26/G18</x:f>
        <x:v>84.53944825546418</x:v>
      </x:c>
      <x:c r="H27" s="6" t="n">
        <x:f>H26/H18</x:f>
        <x:v>96.56029922657456</x:v>
      </x:c>
      <x:c r="I27" s="1"/>
    </x:row>
    <x:row r="28">
      <x:c r="B28" s="1" t="s">
        <x:v>105</x:v>
      </x:c>
      <x:c r="C28" s="26"/>
      <x:c r="D28" s="26"/>
      <x:c r="E28" s="26"/>
      <x:c r="F28" s="26"/>
      <x:c r="G28" s="26"/>
      <x:c r="H28" s="31" t="n">
        <x:f>H27/C27-1</x:f>
        <x:v>0.01664866810655119</x:v>
      </x:c>
      <x:c r="I28" s="1"/>
    </x:row>
    <x:row r="29">
      <x:c r="B29" s="16" t="s">
        <x:v>106</x:v>
      </x:c>
      <x:c r="C29" s="4" t="n">
        <x:f>SUM(C23,C26)</x:f>
        <x:v>5348</x:v>
      </x:c>
      <x:c r="D29" s="4" t="n">
        <x:f>SUM(D23,D26)</x:f>
        <x:v>4135</x:v>
      </x:c>
      <x:c r="E29" s="4" t="n">
        <x:f>SUM(E23,E26)</x:f>
        <x:v>4019</x:v>
      </x:c>
      <x:c r="F29" s="4" t="n">
        <x:f>SUM(F23,F26)</x:f>
        <x:v>4412</x:v>
      </x:c>
      <x:c r="G29" s="4" t="n">
        <x:f>SUM(G23,G26)</x:f>
        <x:v>17604</x:v>
      </x:c>
      <x:c r="H29" s="9" t="n">
        <x:f>SUM(H23,H26)</x:f>
        <x:v>5492.395999999998</x:v>
      </x:c>
      <x:c r="I29" s="1"/>
    </x:row>
    <x:row r="30">
      <x:c r="B30" s="1" t="s">
        <x:v>107</x:v>
      </x:c>
      <x:c r="C30" s="2"/>
      <x:c r="D30" s="2"/>
      <x:c r="E30" s="2"/>
      <x:c r="F30" s="2"/>
      <x:c r="G30" s="2"/>
      <x:c r="H30" s="27" t="n">
        <x:f>Inputs!H200</x:f>
        <x:v>0</x:v>
      </x:c>
      <x:c r="I30" s="1"/>
    </x:row>
    <x:row r="31">
      <x:c r="B31" s="16" t="s">
        <x:v>108</x:v>
      </x:c>
      <x:c r="C31" s="17" t="n">
        <x:f>Inputs!C100</x:f>
        <x:v>5348</x:v>
      </x:c>
      <x:c r="D31" s="17" t="n">
        <x:f>Inputs!D100</x:f>
        <x:v>4135</x:v>
      </x:c>
      <x:c r="E31" s="17" t="n">
        <x:f>Inputs!E100</x:f>
        <x:v>4019</x:v>
      </x:c>
      <x:c r="F31" s="17" t="n">
        <x:f>Inputs!F100</x:f>
        <x:v>4412</x:v>
      </x:c>
      <x:c r="G31" s="17" t="n">
        <x:f>Inputs!G100</x:f>
        <x:v>17604</x:v>
      </x:c>
      <x:c r="H31" s="9" t="n">
        <x:f>H23+H26+H30</x:f>
        <x:v>5492.395999999998</x:v>
      </x:c>
      <x:c r="I31" s="1"/>
    </x:row>
    <x:row r="32">
      <x:c r="B32" s="1" t="s">
        <x:v>109</x:v>
      </x:c>
      <x:c r="C32" s="26"/>
      <x:c r="D32" s="26"/>
      <x:c r="E32" s="26"/>
      <x:c r="F32" s="26"/>
      <x:c r="G32" s="26"/>
      <x:c r="H32" s="31" t="n">
        <x:f>(1+H35)/((1+H33)*(1+H34))-1</x:f>
        <x:v>0.02699999999999969</x:v>
      </x:c>
      <x:c r="I32" s="1"/>
    </x:row>
    <x:row r="33">
      <x:c r="B33" s="1" t="s">
        <x:v>110</x:v>
      </x:c>
      <x:c r="C33" s="26"/>
      <x:c r="D33" s="26"/>
      <x:c r="E33" s="26"/>
      <x:c r="F33" s="26"/>
      <x:c r="G33" s="26"/>
      <x:c r="H33" s="30" t="n">
        <x:f>Inputs!H200</x:f>
        <x:v>0</x:v>
      </x:c>
      <x:c r="I33" s="1"/>
    </x:row>
    <x:row r="34">
      <x:c r="B34" s="1" t="s">
        <x:v>111</x:v>
      </x:c>
      <x:c r="C34" s="26"/>
      <x:c r="D34" s="26"/>
      <x:c r="E34" s="26"/>
      <x:c r="F34" s="26"/>
      <x:c r="G34" s="26"/>
      <x:c r="H34" s="30" t="n">
        <x:f>Inputs!H200</x:f>
        <x:v>0</x:v>
      </x:c>
      <x:c r="I34" s="1"/>
    </x:row>
    <x:row r="35">
      <x:c r="B35" s="1" t="s">
        <x:v>112</x:v>
      </x:c>
      <x:c r="C35" s="26"/>
      <x:c r="D35" s="26"/>
      <x:c r="E35" s="26"/>
      <x:c r="F35" s="26"/>
      <x:c r="G35" s="26"/>
      <x:c r="H35" s="31" t="n">
        <x:f>H31/$C31-1</x:f>
        <x:v>0.02699999999999969</x:v>
      </x:c>
      <x:c r="I35" s="1"/>
    </x:row>
    <x:row r="36">
      <x:c r="B36" s="1" t="s">
        <x:v>113</x:v>
      </x:c>
      <x:c r="C36" s="26"/>
      <x:c r="D36" s="26" t="n">
        <x:f>IFERROR(D31/C31-1,0)</x:f>
        <x:v>-0.22681376215407634</x:v>
      </x:c>
      <x:c r="E36" s="26" t="n">
        <x:f>IFERROR(E31/D31-1,0)</x:f>
        <x:v>-0.02805320435308345</x:v>
      </x:c>
      <x:c r="F36" s="26" t="n">
        <x:f>IFERROR(F31/E31-1,0)</x:f>
        <x:v>0.09778551878576769</x:v>
      </x:c>
      <x:c r="G36" s="26"/>
      <x:c r="H36" s="31" t="n">
        <x:f>H31/F31-1</x:f>
        <x:v>0.2448766999093377</x:v>
      </x:c>
      <x:c r="I36" s="1"/>
    </x:row>
    <x:row r="37">
      <x:c r="B37" s="1" t="s">
        <x:v>114</x:v>
      </x:c>
      <x:c r="C37" s="15" t="n">
        <x:f>C31/'Revenue summary'!C18</x:f>
        <x:v>0.655954863240525</x:v>
      </x:c>
      <x:c r="D37" s="15" t="n">
        <x:f>D31/'Revenue summary'!D18</x:f>
        <x:v>0.6532385466034755</x:v>
      </x:c>
      <x:c r="E37" s="15" t="n">
        <x:f>E31/'Revenue summary'!E18</x:f>
        <x:v>0.6519059205190592</x:v>
      </x:c>
      <x:c r="F37" s="15" t="n">
        <x:f>F31/'Revenue summary'!F18</x:f>
        <x:v>0.6621641903046676</x:v>
      </x:c>
      <x:c r="G37" s="15" t="n">
        <x:f>G31/'Revenue summary'!G18</x:f>
        <x:v>0.6612576064908722</x:v>
      </x:c>
      <x:c r="H37" s="30" t="n">
        <x:f>H31/'Revenue summary'!H18</x:f>
        <x:v>0.6570723317243877</x:v>
      </x:c>
      <x:c r="I37" s="1"/>
    </x:row>
    <x:row r="38">
      <x:c r="B38" s="1" t="s">
        <x:v>115</x:v>
      </x:c>
      <x:c r="C38" s="10" t="n">
        <x:f>Inputs!C220</x:f>
        <x:v>2935</x:v>
      </x:c>
      <x:c r="D38" s="10" t="n">
        <x:f>Inputs!D220</x:f>
        <x:v>2620</x:v>
      </x:c>
      <x:c r="E38" s="10" t="n">
        <x:f>Inputs!E220</x:f>
        <x:v>2452</x:v>
      </x:c>
      <x:c r="F38" s="10" t="n">
        <x:f>Inputs!F220</x:f>
        <x:v>2784</x:v>
      </x:c>
      <x:c r="G38" s="10" t="n">
        <x:f>Inputs!G220</x:f>
        <x:v>10591</x:v>
      </x:c>
      <x:c r="H38" s="27" t="n">
        <x:f>C38*'Income Statement'!H22/'Income Statement'!C22</x:f>
        <x:v>3159.56598631699</x:v>
      </x:c>
      <x:c r="I38" s="1"/>
    </x:row>
    <x:row r="39">
      <x:c r="B39" s="1" t="s">
        <x:v>116</x:v>
      </x:c>
      <x:c r="C39" s="10" t="n">
        <x:f>Inputs!C221</x:f>
        <x:v>436</x:v>
      </x:c>
      <x:c r="D39" s="10" t="n">
        <x:f>Inputs!D221</x:f>
        <x:v>532</x:v>
      </x:c>
      <x:c r="E39" s="10" t="n">
        <x:f>Inputs!E221</x:f>
        <x:v>537</x:v>
      </x:c>
      <x:c r="F39" s="10" t="n">
        <x:f>Inputs!F221</x:f>
        <x:v>493</x:v>
      </x:c>
      <x:c r="G39" s="10" t="n">
        <x:f>Inputs!G221</x:f>
        <x:v>1962</x:v>
      </x:c>
      <x:c r="H39" s="27" t="n">
        <x:f>C39*'Income Statement'!H23/'Income Statement'!C23</x:f>
        <x:v>444.72</x:v>
      </x:c>
      <x:c r="I39" s="1"/>
    </x:row>
    <x:row r="40">
      <x:c r="B40" s="1" t="s">
        <x:v>117</x:v>
      </x:c>
      <x:c r="C40" s="10" t="n">
        <x:f>Inputs!C222</x:f>
        <x:v>461</x:v>
      </x:c>
      <x:c r="D40" s="10" t="n">
        <x:f>Inputs!D222</x:f>
        <x:v>473</x:v>
      </x:c>
      <x:c r="E40" s="10" t="n">
        <x:f>Inputs!E222</x:f>
        <x:v>460</x:v>
      </x:c>
      <x:c r="F40" s="10" t="n">
        <x:f>Inputs!F222</x:f>
        <x:v>477</x:v>
      </x:c>
      <x:c r="G40" s="10" t="n">
        <x:f>Inputs!G222</x:f>
        <x:v>1818</x:v>
      </x:c>
      <x:c r="H40" s="27" t="n">
        <x:f>C40*'Income Statement'!H24/'Income Statement'!C24</x:f>
        <x:v>475.78800557880055</x:v>
      </x:c>
      <x:c r="I40" s="1"/>
    </x:row>
    <x:row r="41">
      <x:c r="B41" s="16" t="s">
        <x:v>118</x:v>
      </x:c>
      <x:c r="C41" s="4" t="n">
        <x:f>C31-SUM(C38:C40)+C44</x:f>
        <x:v>1515</x:v>
      </x:c>
      <x:c r="D41" s="4" t="n">
        <x:f>D31-SUM(D38:D40)+D44</x:f>
        <x:v>510</x:v>
      </x:c>
      <x:c r="E41" s="4" t="n">
        <x:f>E31-SUM(E38:E40)+E44</x:f>
        <x:v>569</x:v>
      </x:c>
      <x:c r="F41" s="4" t="n">
        <x:f>F31-SUM(F38:F40)+F44</x:f>
        <x:v>658</x:v>
      </x:c>
      <x:c r="G41" s="4" t="n">
        <x:f>G31-SUM(G38:G40)+G44</x:f>
        <x:v>3233</x:v>
      </x:c>
      <x:c r="H41" s="9" t="n">
        <x:f>H31-SUM(H38:H40)</x:f>
        <x:v>1412.3220081042077</x:v>
      </x:c>
      <x:c r="I41" s="1"/>
    </x:row>
    <x:row r="42">
      <x:c r="B42" s="1" t="s">
        <x:v>119</x:v>
      </x:c>
      <x:c r="C42" s="26" t="n">
        <x:f>IFERROR(C41/C31,0)</x:f>
        <x:v>0.2832834704562453</x:v>
      </x:c>
      <x:c r="D42" s="26" t="n">
        <x:f>IFERROR(D41/D31,0)</x:f>
        <x:v>0.12333736396614269</x:v>
      </x:c>
      <x:c r="E42" s="26" t="n">
        <x:f>IFERROR(E41/E31,0)</x:f>
        <x:v>0.14157750684249815</x:v>
      </x:c>
      <x:c r="F42" s="26" t="n">
        <x:f>IFERROR(F41/F31,0)</x:f>
        <x:v>0.14913871260199457</x:v>
      </x:c>
      <x:c r="G42" s="26" t="n">
        <x:f>IFERROR(G41/G31,0)</x:f>
        <x:v>0.18365144285389684</x:v>
      </x:c>
      <x:c r="H42" s="31" t="n">
        <x:f>H41/H31</x:f>
        <x:v>0.25714132923121497</x:v>
      </x:c>
      <x:c r="I42" s="1"/>
    </x:row>
    <x:row r="43">
      <x:c r="B43" s="1" t="s">
        <x:v>120</x:v>
      </x:c>
      <x:c r="C43" s="2"/>
      <x:c r="D43" s="2"/>
      <x:c r="E43" s="2"/>
      <x:c r="F43" s="2"/>
      <x:c r="G43" s="2"/>
      <x:c r="H43" s="6" t="n">
        <x:f>(H42-C42)*10000</x:f>
        <x:v>-261.4214122503034</x:v>
      </x:c>
      <x:c r="I43" s="1"/>
    </x:row>
    <x:row r="44">
      <x:c r="B44" s="1" t="s">
        <x:v>121</x:v>
      </x:c>
      <x:c r="C44" s="10" t="n">
        <x:f>Inputs!C223-C31+SUM(C38:C40)</x:f>
        <x:v>-1</x:v>
      </x:c>
      <x:c r="D44" s="10" t="n">
        <x:f>Inputs!D223-D31+SUM(D38:D40)</x:f>
        <x:v>0</x:v>
      </x:c>
      <x:c r="E44" s="10" t="n">
        <x:f>Inputs!E223-E31+SUM(E38:E40)</x:f>
        <x:v>-1</x:v>
      </x:c>
      <x:c r="F44" s="10" t="n">
        <x:f>Inputs!F223-F31+SUM(F38:F40)</x:f>
        <x:v>0</x:v>
      </x:c>
      <x:c r="G44" s="10" t="n">
        <x:f>Inputs!G223-G31+SUM(G38:G40)</x:f>
        <x:v>0</x:v>
      </x:c>
      <x:c r="H44" s="27" t="n">
        <x:f>Inputs!H200</x:f>
        <x:v>0</x:v>
      </x:c>
      <x:c r="I44" s="1"/>
    </x:row>
    <x:row r="45">
      <x:c r="B45" s="1"/>
      <x:c r="C45" s="2"/>
      <x:c r="D45" s="2"/>
      <x:c r="E45" s="2"/>
      <x:c r="F45" s="2"/>
      <x:c r="G45" s="2"/>
      <x:c r="H45" s="6"/>
      <x:c r="I45" s="1"/>
    </x:row>
    <x:row r="46">
      <x:c r="B46" s="1"/>
      <x:c r="C46" s="2"/>
      <x:c r="D46" s="2"/>
      <x:c r="E46" s="2"/>
      <x:c r="F46" s="2"/>
      <x:c r="G46" s="2"/>
      <x:c r="H46" s="6"/>
      <x:c r="I46" s="1"/>
    </x:row>
    <x:row r="47">
      <x:c r="B47" s="1" t="s">
        <x:v>122</x:v>
      </x:c>
      <x:c r="C47" s="2"/>
      <x:c r="D47" s="2"/>
      <x:c r="E47" s="2"/>
      <x:c r="F47" s="2"/>
      <x:c r="G47" s="2"/>
      <x:c r="H47" s="6"/>
      <x:c r="I47" s="1"/>
    </x:row>
    <x:row r="48">
      <x:c r="B48" s="1" t="s">
        <x:v>73</x:v>
      </x:c>
      <x:c r="C48" s="2" t="n">
        <x:f>C15</x:f>
        <x:v>15.744000000000002</x:v>
      </x:c>
      <x:c r="D48" s="2" t="n">
        <x:f>D15</x:f>
        <x:v>15.424000000000001</x:v>
      </x:c>
      <x:c r="E48" s="2" t="n">
        <x:f>E15</x:f>
        <x:v>15.168</x:v>
      </x:c>
      <x:c r="F48" s="2" t="n">
        <x:f>F15</x:f>
        <x:v>15.808</x:v>
      </x:c>
      <x:c r="G48" s="2" t="n">
        <x:f>G15</x:f>
        <x:v>61.76</x:v>
      </x:c>
      <x:c r="H48" s="6" t="n">
        <x:f>H15</x:f>
        <x:v>15.936</x:v>
      </x:c>
      <x:c r="I48" s="1"/>
    </x:row>
    <x:row r="49">
      <x:c r="B49" s="1" t="s">
        <x:v>74</x:v>
      </x:c>
      <x:c r="C49" s="26"/>
      <x:c r="D49" s="26"/>
      <x:c r="E49" s="26"/>
      <x:c r="F49" s="26"/>
      <x:c r="G49" s="26"/>
      <x:c r="H49" s="31" t="n">
        <x:f>IFERROR(H15/C15-1,0)</x:f>
        <x:v>0.012195121951219301</x:v>
      </x:c>
      <x:c r="I49" s="1"/>
    </x:row>
    <x:row r="50">
      <x:c r="B50" s="1" t="s">
        <x:v>75</x:v>
      </x:c>
      <x:c r="C50" s="2"/>
      <x:c r="D50" s="2" t="n">
        <x:f>D15-C15</x:f>
        <x:v>-0.3200000000000003</x:v>
      </x:c>
      <x:c r="E50" s="2" t="n">
        <x:f>E15-D15</x:f>
        <x:v>-0.256000000000002</x:v>
      </x:c>
      <x:c r="F50" s="2" t="n">
        <x:f>F15-E15</x:f>
        <x:v>0.6400000000000006</x:v>
      </x:c>
      <x:c r="G50" s="2"/>
      <x:c r="H50" s="6" t="n">
        <x:f>H15-F15</x:f>
        <x:v>0.1280000000000001</x:v>
      </x:c>
      <x:c r="I50" s="1"/>
    </x:row>
    <x:row r="51">
      <x:c r="B51" s="1"/>
      <x:c r="C51" s="2"/>
      <x:c r="D51" s="2"/>
      <x:c r="E51" s="2"/>
      <x:c r="F51" s="2"/>
      <x:c r="G51" s="2"/>
      <x:c r="H51" s="6"/>
      <x:c r="I51" s="1"/>
    </x:row>
    <x:row r="52">
      <x:c r="B52" s="1" t="s">
        <x:v>123</x:v>
      </x:c>
      <x:c r="C52" s="2" t="n">
        <x:f>C18</x:f>
        <x:v>17.6</x:v>
      </x:c>
      <x:c r="D52" s="2" t="n">
        <x:f>D18</x:f>
        <x:v>15.744000000000002</x:v>
      </x:c>
      <x:c r="E52" s="2" t="n">
        <x:f>E18</x:f>
        <x:v>15.616</x:v>
      </x:c>
      <x:c r="F52" s="2" t="n">
        <x:f>F18</x:f>
        <x:v>16.448</x:v>
      </x:c>
      <x:c r="G52" s="2" t="n">
        <x:f>G18</x:f>
        <x:v>65.08800000000001</x:v>
      </x:c>
      <x:c r="H52" s="6" t="n">
        <x:f>H18</x:f>
        <x:v>17.7792</x:v>
      </x:c>
      <x:c r="I52" s="1"/>
    </x:row>
    <x:row r="53">
      <x:c r="B53" s="1" t="s">
        <x:v>74</x:v>
      </x:c>
      <x:c r="C53" s="26"/>
      <x:c r="D53" s="26"/>
      <x:c r="E53" s="26"/>
      <x:c r="F53" s="26"/>
      <x:c r="G53" s="26"/>
      <x:c r="H53" s="31" t="n">
        <x:f>IFERROR(H18/C18-1,0)</x:f>
        <x:v>0.01018181818181807</x:v>
      </x:c>
      <x:c r="I53" s="1"/>
    </x:row>
    <x:row r="54">
      <x:c r="B54" s="1" t="s">
        <x:v>75</x:v>
      </x:c>
      <x:c r="C54" s="2"/>
      <x:c r="D54" s="2" t="n">
        <x:f>D18-C18</x:f>
        <x:v>-1.8559999999999999</x:v>
      </x:c>
      <x:c r="E54" s="2" t="n">
        <x:f>E18-D18</x:f>
        <x:v>-0.1280000000000019</x:v>
      </x:c>
      <x:c r="F54" s="2" t="n">
        <x:f>F18-E18</x:f>
        <x:v>0.8320000000000007</x:v>
      </x:c>
      <x:c r="G54" s="2"/>
      <x:c r="H54" s="6" t="n">
        <x:f>H18-F18</x:f>
        <x:v>1.331199999999999</x:v>
      </x:c>
      <x:c r="I54" s="1"/>
    </x:row>
    <x:row r="55">
      <x:c r="B55" s="1"/>
      <x:c r="C55" s="2"/>
      <x:c r="D55" s="2"/>
      <x:c r="E55" s="2"/>
      <x:c r="F55" s="2"/>
      <x:c r="G55" s="2"/>
      <x:c r="H55" s="6"/>
      <x:c r="I55" s="1"/>
    </x:row>
    <x:row r="56">
      <x:c r="B56" s="1" t="s">
        <x:v>77</x:v>
      </x:c>
      <x:c r="C56" s="26" t="n">
        <x:f>C21</x:f>
        <x:v>1.1178861788617886</x:v>
      </x:c>
      <x:c r="D56" s="26" t="n">
        <x:f>D21</x:f>
        <x:v>1.020746887966805</x:v>
      </x:c>
      <x:c r="E56" s="26" t="n">
        <x:f>E21</x:f>
        <x:v>1.029535864978903</x:v>
      </x:c>
      <x:c r="F56" s="26" t="n">
        <x:f>F21</x:f>
        <x:v>1.040485829959514</x:v>
      </x:c>
      <x:c r="G56" s="26" t="n">
        <x:f>G21</x:f>
        <x:v>1.0538860103626944</x:v>
      </x:c>
      <x:c r="H56" s="31" t="n">
        <x:f>H21</x:f>
        <x:v>1.1156626506024097</x:v>
      </x:c>
      <x:c r="I56" s="1"/>
    </x:row>
    <x:row r="57">
      <x:c r="B57" s="1" t="s">
        <x:v>78</x:v>
      </x:c>
      <x:c r="C57" s="32"/>
      <x:c r="D57" s="32"/>
      <x:c r="E57" s="32"/>
      <x:c r="F57" s="32"/>
      <x:c r="G57" s="32"/>
      <x:c r="H57" s="40" t="n">
        <x:f>(H21-C21)*10000</x:f>
        <x:v>-22.23528259378993</x:v>
      </x:c>
      <x:c r="I57" s="1"/>
    </x:row>
    <x:row r="58">
      <x:c r="B58" s="1" t="s">
        <x:v>79</x:v>
      </x:c>
      <x:c r="C58" s="32"/>
      <x:c r="D58" s="32" t="n">
        <x:f>(D21-C21)*10000</x:f>
        <x:v>-971.3929089498374</x:v>
      </x:c>
      <x:c r="E58" s="32" t="n">
        <x:f>(E21-D21)*10000</x:f>
        <x:v>87.88977012098131</x:v>
      </x:c>
      <x:c r="F58" s="32" t="n">
        <x:f>(F21-E21)*10000</x:f>
        <x:v>109.49964980611071</x:v>
      </x:c>
      <x:c r="G58" s="32"/>
      <x:c r="H58" s="40" t="n">
        <x:f>(H21-F21)*10000</x:f>
        <x:v>751.7682064289555</x:v>
      </x:c>
      <x:c r="I58" s="1"/>
    </x:row>
    <x:row r="59">
      <x:c r="B59" s="1"/>
      <x:c r="C59" s="1"/>
      <x:c r="D59" s="1"/>
      <x:c r="E59" s="1"/>
      <x:c r="F59" s="1"/>
      <x:c r="G59" s="1"/>
      <x:c r="H59" s="14"/>
      <x:c r="I59" s="1"/>
    </x:row>
    <x:row r="60">
      <x:c r="B60" s="1" t="s">
        <x:v>124</x:v>
      </x:c>
      <x:c r="C60" s="2" t="n">
        <x:f>C24</x:f>
        <x:v>208.88461140075268</x:v>
      </x:c>
      <x:c r="D60" s="2" t="n">
        <x:f>D24</x:f>
        <x:v>180.54611536193218</x:v>
      </x:c>
      <x:c r="E60" s="2" t="n">
        <x:f>E24</x:f>
        <x:v>176.9195889342706</x:v>
      </x:c>
      <x:c r="F60" s="2" t="n">
        <x:f>F24</x:f>
        <x:v>184.39541674732996</x:v>
      </x:c>
      <x:c r="G60" s="2" t="n">
        <x:f>G24</x:f>
        <x:v>185.9251535144473</x:v>
      </x:c>
      <x:c r="H60" s="6" t="n">
        <x:f>H24</x:f>
        <x:v>212.36226196852974</x:v>
      </x:c>
      <x:c r="I60" s="1"/>
    </x:row>
    <x:row r="61">
      <x:c r="B61" s="1" t="s">
        <x:v>74</x:v>
      </x:c>
      <x:c r="C61" s="26"/>
      <x:c r="D61" s="26"/>
      <x:c r="E61" s="26"/>
      <x:c r="F61" s="26"/>
      <x:c r="G61" s="26"/>
      <x:c r="H61" s="31" t="n">
        <x:f>IFERROR(H24/C24-1,0)</x:f>
        <x:v>0.01664866810655119</x:v>
      </x:c>
      <x:c r="I61" s="1"/>
    </x:row>
    <x:row r="62">
      <x:c r="B62" s="1" t="s">
        <x:v>75</x:v>
      </x:c>
      <x:c r="C62" s="1"/>
      <x:c r="D62" s="2" t="n">
        <x:f>D24-C24</x:f>
        <x:v>-28.338496038820495</x:v>
      </x:c>
      <x:c r="E62" s="2" t="n">
        <x:f>E24-D24</x:f>
        <x:v>-3.626526427661588</x:v>
      </x:c>
      <x:c r="F62" s="2" t="n">
        <x:f>F24-E24</x:f>
        <x:v>7.475827813059368</x:v>
      </x:c>
      <x:c r="G62" s="1"/>
      <x:c r="H62" s="6" t="n">
        <x:f>H24-F24</x:f>
        <x:v>27.966845221199776</x:v>
      </x:c>
      <x:c r="I62" s="1"/>
    </x:row>
    <x:row r="63">
      <x:c r="B63" s="1"/>
      <x:c r="C63" s="1"/>
      <x:c r="D63" s="1"/>
      <x:c r="E63" s="1"/>
      <x:c r="F63" s="1"/>
      <x:c r="G63" s="1"/>
      <x:c r="H63" s="14"/>
      <x:c r="I63" s="1"/>
    </x:row>
    <x:row r="64">
      <x:c r="B64" s="1" t="s">
        <x:v>125</x:v>
      </x:c>
      <x:c r="C64" s="2" t="n">
        <x:f>C27</x:f>
        <x:v>94.97902496288366</x:v>
      </x:c>
      <x:c r="D64" s="2" t="n">
        <x:f>D27</x:f>
        <x:v>82.09362041042552</x:v>
      </x:c>
      <x:c r="E64" s="2" t="n">
        <x:f>E27</x:f>
        <x:v>80.4446528690081</x:v>
      </x:c>
      <x:c r="F64" s="2" t="n">
        <x:f>F27</x:f>
        <x:v>83.84388286356496</x:v>
      </x:c>
      <x:c r="G64" s="2" t="n">
        <x:f>G27</x:f>
        <x:v>84.53944825546418</x:v>
      </x:c>
      <x:c r="H64" s="6" t="n">
        <x:f>H27</x:f>
        <x:v>96.56029922657456</x:v>
      </x:c>
      <x:c r="I64" s="1"/>
    </x:row>
    <x:row r="65">
      <x:c r="B65" s="1" t="s">
        <x:v>74</x:v>
      </x:c>
      <x:c r="C65" s="26"/>
      <x:c r="D65" s="26"/>
      <x:c r="E65" s="26"/>
      <x:c r="F65" s="26"/>
      <x:c r="G65" s="26"/>
      <x:c r="H65" s="31" t="n">
        <x:f>IFERROR(H27/C27-1,0)</x:f>
        <x:v>0.01664866810655119</x:v>
      </x:c>
      <x:c r="I65" s="1"/>
    </x:row>
    <x:row r="66">
      <x:c r="B66" s="1" t="s">
        <x:v>75</x:v>
      </x:c>
      <x:c r="C66" s="1"/>
      <x:c r="D66" s="2" t="n">
        <x:f>D27-C27</x:f>
        <x:v>-12.88540455245814</x:v>
      </x:c>
      <x:c r="E66" s="2" t="n">
        <x:f>E27-D27</x:f>
        <x:v>-1.64896754141742</x:v>
      </x:c>
      <x:c r="F66" s="2" t="n">
        <x:f>F27-E27</x:f>
        <x:v>3.399229994556862</x:v>
      </x:c>
      <x:c r="G66" s="1"/>
      <x:c r="H66" s="6" t="n">
        <x:f>H27-F27</x:f>
        <x:v>12.7164163630096</x:v>
      </x:c>
      <x:c r="I66" s="1"/>
    </x:row>
    <x:row r="67">
      <x:c r="B67" s="1"/>
      <x:c r="C67" s="1"/>
      <x:c r="D67" s="1"/>
      <x:c r="E67" s="1"/>
      <x:c r="F67" s="1"/>
      <x:c r="G67" s="1"/>
      <x:c r="H67" s="14"/>
      <x:c r="I67" s="1"/>
    </x:row>
    <x:row r="68">
      <x:c r="B68" s="1" t="s">
        <x:v>126</x:v>
      </x:c>
      <x:c r="C68" s="2" t="n">
        <x:f>C31</x:f>
        <x:v>5348</x:v>
      </x:c>
      <x:c r="D68" s="2" t="n">
        <x:f>D31</x:f>
        <x:v>4135</x:v>
      </x:c>
      <x:c r="E68" s="2" t="n">
        <x:f>E31</x:f>
        <x:v>4019</x:v>
      </x:c>
      <x:c r="F68" s="2" t="n">
        <x:f>F31</x:f>
        <x:v>4412</x:v>
      </x:c>
      <x:c r="G68" s="2" t="n">
        <x:f>G31</x:f>
        <x:v>17604</x:v>
      </x:c>
      <x:c r="H68" s="6" t="n">
        <x:f>H31</x:f>
        <x:v>5492.395999999998</x:v>
      </x:c>
      <x:c r="I68" s="1"/>
    </x:row>
    <x:row r="69">
      <x:c r="B69" s="1" t="s">
        <x:v>74</x:v>
      </x:c>
      <x:c r="C69" s="26"/>
      <x:c r="D69" s="26"/>
      <x:c r="E69" s="26"/>
      <x:c r="F69" s="26"/>
      <x:c r="G69" s="26"/>
      <x:c r="H69" s="31" t="n">
        <x:f>IFERROR(H31/C31-1,0)</x:f>
        <x:v>0.02699999999999969</x:v>
      </x:c>
      <x:c r="I69" s="1"/>
    </x:row>
    <x:row r="70">
      <x:c r="B70" s="1" t="s">
        <x:v>75</x:v>
      </x:c>
      <x:c r="C70" s="1"/>
      <x:c r="D70" s="2" t="n">
        <x:f>D31-C31</x:f>
        <x:v>-1213</x:v>
      </x:c>
      <x:c r="E70" s="2" t="n">
        <x:f>E31-D31</x:f>
        <x:v>-116</x:v>
      </x:c>
      <x:c r="F70" s="2" t="n">
        <x:f>F31-E31</x:f>
        <x:v>393</x:v>
      </x:c>
      <x:c r="G70" s="1"/>
      <x:c r="H70" s="6" t="n">
        <x:f>H31-F31</x:f>
        <x:v>1080.395999999998</x:v>
      </x:c>
      <x:c r="I70" s="1"/>
    </x:row>
    <x:row r="71">
      <x:c r="B71" s="1"/>
      <x:c r="C71" s="1"/>
      <x:c r="D71" s="1"/>
      <x:c r="E71" s="1"/>
      <x:c r="F71" s="1"/>
      <x:c r="G71" s="1"/>
      <x:c r="H71" s="14"/>
      <x:c r="I71" s="1"/>
    </x:row>
    <x:row r="72">
      <x:c r="B72" s="1" t="s">
        <x:v>127</x:v>
      </x:c>
      <x:c r="C72" s="26" t="n">
        <x:f>C42</x:f>
        <x:v>0.2832834704562453</x:v>
      </x:c>
      <x:c r="D72" s="26" t="n">
        <x:f>D42</x:f>
        <x:v>0.12333736396614269</x:v>
      </x:c>
      <x:c r="E72" s="26" t="n">
        <x:f>E42</x:f>
        <x:v>0.14157750684249815</x:v>
      </x:c>
      <x:c r="F72" s="26" t="n">
        <x:f>F42</x:f>
        <x:v>0.14913871260199457</x:v>
      </x:c>
      <x:c r="G72" s="26" t="n">
        <x:f>G42</x:f>
        <x:v>0.18365144285389684</x:v>
      </x:c>
      <x:c r="H72" s="31" t="n">
        <x:f>H42</x:f>
        <x:v>0.25714132923121497</x:v>
      </x:c>
      <x:c r="I72" s="1"/>
    </x:row>
    <x:row r="73">
      <x:c r="B73" s="1" t="s">
        <x:v>78</x:v>
      </x:c>
      <x:c r="C73" s="32"/>
      <x:c r="D73" s="32"/>
      <x:c r="E73" s="32"/>
      <x:c r="F73" s="32"/>
      <x:c r="G73" s="32"/>
      <x:c r="H73" s="40" t="n">
        <x:f>(H42-C42)*10000</x:f>
        <x:v>-261.4214122503034</x:v>
      </x:c>
      <x:c r="I73" s="1"/>
    </x:row>
    <x:row r="74">
      <x:c r="B74" s="1" t="s">
        <x:v>79</x:v>
      </x:c>
      <x:c r="C74" s="32"/>
      <x:c r="D74" s="32" t="n">
        <x:f>(D42-C42)*10000</x:f>
        <x:v>-1599.461064901026</x:v>
      </x:c>
      <x:c r="E74" s="32" t="n">
        <x:f>(E42-D42)*10000</x:f>
        <x:v>182.4014287635546</x:v>
      </x:c>
      <x:c r="F74" s="32" t="n">
        <x:f>(F42-E42)*10000</x:f>
        <x:v>75.61205759496426</x:v>
      </x:c>
      <x:c r="G74" s="32"/>
      <x:c r="H74" s="40" t="n">
        <x:f>(H42-F42)*10000</x:f>
        <x:v>1080.026166292204</x:v>
      </x:c>
      <x:c r="I74" s="1"/>
    </x:row>
    <x:row r="75">
      <x:c r="B75" s="1"/>
      <x:c r="C75" s="1"/>
      <x:c r="D75" s="1"/>
      <x:c r="E75" s="1"/>
      <x:c r="F75" s="1"/>
      <x:c r="G75" s="1"/>
      <x:c r="H75" s="14"/>
      <x:c r="I75" s="1"/>
    </x:row>
    <x:row r="76">
      <x:c r="B76" s="1"/>
      <x:c r="C76" s="1"/>
      <x:c r="D76" s="1"/>
      <x:c r="E76" s="1"/>
      <x:c r="F76" s="1"/>
      <x:c r="G76" s="1"/>
      <x:c r="H76" s="14"/>
      <x:c r="I76" s="1"/>
    </x:row>
    <x:row r="77">
      <x:c r="B77" s="1"/>
      <x:c r="C77" s="1"/>
      <x:c r="D77" s="1"/>
      <x:c r="E77" s="1"/>
      <x:c r="F77" s="1"/>
      <x:c r="G77" s="1"/>
      <x:c r="H77" s="14"/>
      <x:c r="I77" s="1"/>
    </x:row>
    <x:row r="78">
      <x:c r="B78" s="1" t="s">
        <x:v>128</x:v>
      </x:c>
      <x:c r="C78" s="1"/>
      <x:c r="D78" s="1"/>
      <x:c r="E78" s="1"/>
      <x:c r="F78" s="1"/>
      <x:c r="G78" s="1"/>
      <x:c r="H78" s="14"/>
      <x:c r="I78" s="1"/>
    </x:row>
    <x:row r="79">
      <x:c r="B79" s="1" t="s">
        <x:v>129</x:v>
      </x:c>
      <x:c r="C79" s="2" t="n">
        <x:f>C23</x:f>
        <x:v>3676.3691606532475</x:v>
      </x:c>
      <x:c r="D79" s="2" t="n">
        <x:f>D23</x:f>
        <x:v>2842.5180402582605</x:v>
      </x:c>
      <x:c r="E79" s="2" t="n">
        <x:f>E23</x:f>
        <x:v>2762.7763007975695</x:v>
      </x:c>
      <x:c r="F79" s="2" t="n">
        <x:f>F23</x:f>
        <x:v>3032.9358146600835</x:v>
      </x:c>
      <x:c r="G79" s="2" t="n">
        <x:f>G23</x:f>
        <x:v>12101.496391948347</x:v>
      </x:c>
      <x:c r="H79" s="6" t="n">
        <x:f>H23</x:f>
        <x:v>3775.6311279908837</x:v>
      </x:c>
      <x:c r="I79" s="1"/>
    </x:row>
    <x:row r="80">
      <x:c r="B80" s="1" t="s">
        <x:v>130</x:v>
      </x:c>
      <x:c r="C80" s="26"/>
      <x:c r="D80" s="26"/>
      <x:c r="E80" s="26"/>
      <x:c r="F80" s="26"/>
      <x:c r="G80" s="26"/>
      <x:c r="H80" s="31" t="n">
        <x:f>H79/C79-1</x:f>
        <x:v>0.02699999999999969</x:v>
      </x:c>
      <x:c r="I80" s="1"/>
    </x:row>
    <x:row r="81">
      <x:c r="B81" s="1" t="s">
        <x:v>131</x:v>
      </x:c>
      <x:c r="C81" s="26"/>
      <x:c r="D81" s="26"/>
      <x:c r="E81" s="26"/>
      <x:c r="F81" s="26"/>
      <x:c r="G81" s="26"/>
      <x:c r="H81" s="30" t="n">
        <x:f>Inputs!H200</x:f>
        <x:v>0</x:v>
      </x:c>
      <x:c r="I81" s="1"/>
    </x:row>
    <x:row r="82">
      <x:c r="B82" s="1" t="s">
        <x:v>132</x:v>
      </x:c>
      <x:c r="C82" s="26"/>
      <x:c r="D82" s="26"/>
      <x:c r="E82" s="26"/>
      <x:c r="F82" s="26"/>
      <x:c r="G82" s="26"/>
      <x:c r="H82" s="30" t="n">
        <x:f>Inputs!H200</x:f>
        <x:v>0</x:v>
      </x:c>
      <x:c r="I82" s="1"/>
    </x:row>
    <x:row r="83">
      <x:c r="B83" s="1" t="s">
        <x:v>133</x:v>
      </x:c>
      <x:c r="C83" s="26"/>
      <x:c r="D83" s="26"/>
      <x:c r="E83" s="26"/>
      <x:c r="F83" s="26"/>
      <x:c r="G83" s="26"/>
      <x:c r="H83" s="31" t="n">
        <x:f>(1+H80)/((1+H81)*(1+H82))-1</x:f>
        <x:v>0.02699999999999969</x:v>
      </x:c>
      <x:c r="I83" s="1"/>
    </x:row>
    <x:row r="84">
      <x:c r="B84" s="1" t="s">
        <x:v>75</x:v>
      </x:c>
      <x:c r="C84" s="1"/>
      <x:c r="D84" s="1"/>
      <x:c r="E84" s="1"/>
      <x:c r="F84" s="1"/>
      <x:c r="G84" s="1"/>
      <x:c r="H84" s="6" t="n">
        <x:f>H79-F79</x:f>
        <x:v>742.6953133308002</x:v>
      </x:c>
      <x:c r="I84" s="1"/>
    </x:row>
    <x:row r="85">
      <x:c r="B85" s="1" t="s">
        <x:v>71</x:v>
      </x:c>
      <x:c r="C85" s="2" t="n">
        <x:f>C26</x:f>
        <x:v>1671.6308393467525</x:v>
      </x:c>
      <x:c r="D85" s="2" t="n">
        <x:f>D26</x:f>
        <x:v>1292.4819597417395</x:v>
      </x:c>
      <x:c r="E85" s="2" t="n">
        <x:f>E26</x:f>
        <x:v>1256.2236992024305</x:v>
      </x:c>
      <x:c r="F85" s="2" t="n">
        <x:f>F26</x:f>
        <x:v>1379.0641853399165</x:v>
      </x:c>
      <x:c r="G85" s="2" t="n">
        <x:f>G26</x:f>
        <x:v>5502.503608051653</x:v>
      </x:c>
      <x:c r="H85" s="6" t="n">
        <x:f>H26</x:f>
        <x:v>1716.7648720091142</x:v>
      </x:c>
      <x:c r="I85" s="1"/>
    </x:row>
    <x:row r="86">
      <x:c r="B86" s="1" t="s">
        <x:v>130</x:v>
      </x:c>
      <x:c r="C86" s="26"/>
      <x:c r="D86" s="26"/>
      <x:c r="E86" s="26"/>
      <x:c r="F86" s="26"/>
      <x:c r="G86" s="26"/>
      <x:c r="H86" s="31" t="n">
        <x:f>H85/C85-1</x:f>
        <x:v>0.02699999999999969</x:v>
      </x:c>
      <x:c r="I86" s="1"/>
    </x:row>
    <x:row r="87">
      <x:c r="B87" s="1" t="s">
        <x:v>131</x:v>
      </x:c>
      <x:c r="C87" s="26"/>
      <x:c r="D87" s="26"/>
      <x:c r="E87" s="26"/>
      <x:c r="F87" s="26"/>
      <x:c r="G87" s="26"/>
      <x:c r="H87" s="30" t="n">
        <x:f>Inputs!H200</x:f>
        <x:v>0</x:v>
      </x:c>
      <x:c r="I87" s="1"/>
    </x:row>
    <x:row r="88">
      <x:c r="B88" s="1" t="s">
        <x:v>132</x:v>
      </x:c>
      <x:c r="C88" s="26"/>
      <x:c r="D88" s="26"/>
      <x:c r="E88" s="26"/>
      <x:c r="F88" s="26"/>
      <x:c r="G88" s="26"/>
      <x:c r="H88" s="30" t="n">
        <x:f>Inputs!H200</x:f>
        <x:v>0</x:v>
      </x:c>
      <x:c r="I88" s="1"/>
    </x:row>
    <x:row r="89">
      <x:c r="B89" s="1" t="s">
        <x:v>133</x:v>
      </x:c>
      <x:c r="C89" s="26"/>
      <x:c r="D89" s="26"/>
      <x:c r="E89" s="26"/>
      <x:c r="F89" s="26"/>
      <x:c r="G89" s="26"/>
      <x:c r="H89" s="31" t="n">
        <x:f>(1+H86)/((1+H87)*(1+H88))-1</x:f>
        <x:v>0.02699999999999969</x:v>
      </x:c>
      <x:c r="I89" s="1"/>
    </x:row>
    <x:row r="90">
      <x:c r="B90" s="1" t="s">
        <x:v>75</x:v>
      </x:c>
      <x:c r="C90" s="1"/>
      <x:c r="D90" s="1"/>
      <x:c r="E90" s="1"/>
      <x:c r="F90" s="1"/>
      <x:c r="G90" s="1"/>
      <x:c r="H90" s="6" t="n">
        <x:f>H85-F85</x:f>
        <x:v>337.7006866691977</x:v>
      </x:c>
      <x:c r="I90" s="1"/>
    </x:row>
    <x:row r="91">
      <x:c r="B91" s="1"/>
      <x:c r="C91" s="1"/>
      <x:c r="D91" s="1"/>
      <x:c r="E91" s="1"/>
      <x:c r="F91" s="1"/>
      <x:c r="G91" s="1"/>
      <x:c r="H91" s="1"/>
      <x:c r="I91" s="1"/>
    </x:row>
    <x:row r="92">
      <x:c r="B92" s="1"/>
      <x:c r="C92" s="1"/>
      <x:c r="D92" s="1"/>
      <x:c r="E92" s="1"/>
      <x:c r="F92" s="1"/>
      <x:c r="G92" s="1"/>
      <x:c r="H92" s="1"/>
      <x:c r="I92" s="1"/>
    </x:row>
    <x:row r="93">
      <x:c r="B93" s="1"/>
      <x:c r="C93" s="1"/>
      <x:c r="D93" s="1"/>
      <x:c r="E93" s="1"/>
      <x:c r="F93" s="1"/>
      <x:c r="G93" s="1"/>
      <x:c r="H93" s="1"/>
      <x:c r="I93" s="1"/>
    </x:row>
    <x:row r="94">
      <x:c r="B94" s="1"/>
      <x:c r="C94" s="1"/>
      <x:c r="D94" s="1"/>
      <x:c r="E94" s="1"/>
      <x:c r="F94" s="1"/>
      <x:c r="G94" s="1"/>
      <x:c r="H94" s="1"/>
      <x:c r="I94" s="1"/>
    </x:row>
    <x:row r="95">
      <x:c r="B95" s="1"/>
      <x:c r="C95" s="1"/>
      <x:c r="D95" s="1"/>
      <x:c r="E95" s="1"/>
      <x:c r="F95" s="1"/>
      <x:c r="G95" s="1"/>
      <x:c r="H95" s="1"/>
      <x:c r="I95" s="1"/>
    </x:row>
    <x:row r="96">
      <x:c r="B96" s="1"/>
      <x:c r="C96" s="1"/>
      <x:c r="D96" s="1"/>
      <x:c r="E96" s="1"/>
      <x:c r="F96" s="1"/>
      <x:c r="G96" s="1"/>
      <x:c r="H96" s="1"/>
      <x:c r="I96" s="1"/>
    </x:row>
    <x:row r="97">
      <x:c r="B97" s="1"/>
      <x:c r="C97" s="1"/>
      <x:c r="D97" s="1"/>
      <x:c r="E97" s="1"/>
      <x:c r="F97" s="1"/>
      <x:c r="G97" s="1"/>
      <x:c r="H97" s="1"/>
      <x:c r="I97" s="1"/>
    </x:row>
    <x:row r="98">
      <x:c r="B98" s="1"/>
      <x:c r="C98" s="1"/>
      <x:c r="D98" s="1"/>
      <x:c r="E98" s="1"/>
      <x:c r="F98" s="1"/>
      <x:c r="G98" s="1"/>
      <x:c r="H98" s="1"/>
      <x:c r="I98" s="1"/>
    </x:row>
    <x:row r="99">
      <x:c r="B99" s="1"/>
      <x:c r="C99" s="1"/>
      <x:c r="D99" s="1"/>
      <x:c r="E99" s="1"/>
      <x:c r="F99" s="1"/>
      <x:c r="G99" s="1"/>
      <x:c r="H99" s="1"/>
      <x:c r="I99" s="1"/>
    </x:row>
    <x:row r="100">
      <x:c r="B100" s="1"/>
      <x:c r="C100" s="1"/>
      <x:c r="D100" s="1"/>
      <x:c r="E100" s="1"/>
      <x:c r="F100" s="1"/>
      <x:c r="G100" s="1"/>
      <x:c r="H100" s="1"/>
      <x:c r="I100" s="1"/>
    </x:row>
    <x:row r="101">
      <x:c r="B101" s="1"/>
      <x:c r="C101" s="1"/>
      <x:c r="D101" s="1"/>
      <x:c r="E101" s="1"/>
      <x:c r="F101" s="1"/>
      <x:c r="G101" s="1"/>
      <x:c r="H101" s="1"/>
      <x:c r="I101" s="1"/>
    </x:row>
    <x:row r="102">
      <x:c r="B102" s="1"/>
      <x:c r="C102" s="1"/>
      <x:c r="D102" s="1"/>
      <x:c r="E102" s="1"/>
      <x:c r="F102" s="1"/>
      <x:c r="G102" s="1"/>
      <x:c r="H102" s="1"/>
      <x:c r="I102" s="1"/>
    </x:row>
    <x:row r="103">
      <x:c r="B103" s="1"/>
      <x:c r="C103" s="1"/>
      <x:c r="D103" s="1"/>
      <x:c r="E103" s="1"/>
      <x:c r="F103" s="1"/>
      <x:c r="G103" s="1"/>
      <x:c r="H103" s="1"/>
      <x:c r="I103" s="1"/>
    </x:row>
    <x:row r="104">
      <x:c r="B104" s="1"/>
      <x:c r="C104" s="1"/>
      <x:c r="D104" s="1"/>
      <x:c r="E104" s="1"/>
      <x:c r="F104" s="1"/>
      <x:c r="G104" s="1"/>
      <x:c r="H104" s="1"/>
      <x:c r="I104" s="1"/>
    </x:row>
    <x:row r="105">
      <x:c r="B105" s="1"/>
      <x:c r="C105" s="1"/>
      <x:c r="D105" s="1"/>
      <x:c r="E105" s="1"/>
      <x:c r="F105" s="1"/>
      <x:c r="G105" s="1"/>
      <x:c r="H105" s="1"/>
      <x:c r="I105" s="1"/>
    </x:row>
    <x:row r="106">
      <x:c r="B106" s="1"/>
      <x:c r="C106" s="1"/>
      <x:c r="D106" s="1"/>
      <x:c r="E106" s="1"/>
      <x:c r="F106" s="1"/>
      <x:c r="G106" s="1"/>
      <x:c r="H106" s="1"/>
      <x:c r="I106" s="1"/>
    </x:row>
    <x:row r="107">
      <x:c r="B107" s="1"/>
      <x:c r="C107" s="1"/>
      <x:c r="D107" s="1"/>
      <x:c r="E107" s="1"/>
      <x:c r="F107" s="1"/>
      <x:c r="G107" s="1"/>
      <x:c r="H107" s="1"/>
      <x:c r="I107" s="1"/>
    </x:row>
    <x:row r="108">
      <x:c r="B108" s="1"/>
      <x:c r="C108" s="1"/>
      <x:c r="D108" s="1"/>
      <x:c r="E108" s="1"/>
      <x:c r="F108" s="1"/>
      <x:c r="G108" s="1"/>
      <x:c r="H108" s="1"/>
      <x:c r="I108" s="1"/>
    </x:row>
    <x:row r="109">
      <x:c r="B109" s="1"/>
      <x:c r="C109" s="1"/>
      <x:c r="D109" s="1"/>
      <x:c r="E109" s="1"/>
      <x:c r="F109" s="1"/>
      <x:c r="G109" s="1"/>
      <x:c r="H109" s="1"/>
      <x:c r="I109" s="1"/>
    </x:row>
    <x:row r="110">
      <x:c r="B110" s="1"/>
      <x:c r="C110" s="1"/>
      <x:c r="D110" s="1"/>
      <x:c r="E110" s="1"/>
      <x:c r="F110" s="1"/>
      <x:c r="G110" s="1"/>
      <x:c r="H110" s="1"/>
      <x:c r="I110" s="1"/>
    </x:row>
    <x:row r="111">
      <x:c r="B111" s="1"/>
      <x:c r="C111" s="1"/>
      <x:c r="D111" s="1"/>
      <x:c r="E111" s="1"/>
      <x:c r="F111" s="1"/>
      <x:c r="G111" s="1"/>
      <x:c r="H111" s="1"/>
      <x:c r="I111" s="1"/>
    </x:row>
    <x:row r="112">
      <x:c r="B112" s="1"/>
      <x:c r="C112" s="1"/>
      <x:c r="D112" s="1"/>
      <x:c r="E112" s="1"/>
      <x:c r="F112" s="1"/>
      <x:c r="G112" s="1"/>
      <x:c r="H112" s="1"/>
      <x:c r="I112" s="1"/>
    </x:row>
    <x:row r="113">
      <x:c r="B113" s="1"/>
      <x:c r="C113" s="1"/>
      <x:c r="D113" s="1"/>
      <x:c r="E113" s="1"/>
      <x:c r="F113" s="1"/>
      <x:c r="G113" s="1"/>
      <x:c r="H113" s="1"/>
      <x:c r="I113" s="1"/>
    </x:row>
    <x:row r="114">
      <x:c r="B114" s="1"/>
      <x:c r="C114" s="1"/>
      <x:c r="D114" s="1"/>
      <x:c r="E114" s="1"/>
      <x:c r="F114" s="1"/>
      <x:c r="G114" s="1"/>
      <x:c r="H114" s="1"/>
      <x:c r="I114" s="1"/>
    </x:row>
    <x:row r="115">
      <x:c r="B115" s="1"/>
      <x:c r="C115" s="1"/>
      <x:c r="D115" s="1"/>
      <x:c r="E115" s="1"/>
      <x:c r="F115" s="1"/>
      <x:c r="G115" s="1"/>
      <x:c r="H115" s="1"/>
      <x:c r="I115" s="1"/>
    </x:row>
    <x:row r="116">
      <x:c r="B116" s="1"/>
      <x:c r="C116" s="1"/>
      <x:c r="D116" s="1"/>
      <x:c r="E116" s="1"/>
      <x:c r="F116" s="1"/>
      <x:c r="G116" s="1"/>
      <x:c r="H116" s="1"/>
      <x:c r="I116" s="1"/>
    </x:row>
    <x:row r="117">
      <x:c r="B117" s="1"/>
      <x:c r="C117" s="1"/>
      <x:c r="D117" s="1"/>
      <x:c r="E117" s="1"/>
      <x:c r="F117" s="1"/>
      <x:c r="G117" s="1"/>
      <x:c r="H117" s="1"/>
      <x:c r="I117" s="1"/>
    </x:row>
    <x:row r="118">
      <x:c r="B118" s="1"/>
      <x:c r="C118" s="1"/>
      <x:c r="D118" s="1"/>
      <x:c r="E118" s="1"/>
      <x:c r="F118" s="1"/>
      <x:c r="G118" s="1"/>
      <x:c r="H118" s="1"/>
      <x:c r="I118" s="1"/>
    </x:row>
    <x:row r="119">
      <x:c r="B119" s="1"/>
      <x:c r="C119" s="1"/>
      <x:c r="D119" s="1"/>
      <x:c r="E119" s="1"/>
      <x:c r="F119" s="1"/>
      <x:c r="G119" s="1"/>
      <x:c r="H119" s="1"/>
      <x:c r="I119" s="1"/>
    </x:row>
    <x:row r="120">
      <x:c r="B120" s="1"/>
      <x:c r="C120" s="1"/>
      <x:c r="D120" s="1"/>
      <x:c r="E120" s="1"/>
      <x:c r="F120" s="1"/>
      <x:c r="G120" s="1"/>
      <x:c r="H120" s="1"/>
      <x:c r="I120" s="1"/>
    </x:row>
    <x:row r="121">
      <x:c r="B121" s="1"/>
      <x:c r="C121" s="1"/>
      <x:c r="D121" s="1"/>
      <x:c r="E121" s="1"/>
      <x:c r="F121" s="1"/>
      <x:c r="G121" s="1"/>
      <x:c r="H121" s="1"/>
      <x:c r="I121" s="1"/>
    </x:row>
    <x:row r="122">
      <x:c r="B122" s="1"/>
      <x:c r="C122" s="1"/>
      <x:c r="D122" s="1"/>
      <x:c r="E122" s="1"/>
      <x:c r="F122" s="1"/>
      <x:c r="G122" s="1"/>
      <x:c r="H122" s="1"/>
      <x:c r="I122" s="1"/>
    </x:row>
    <x:row r="123">
      <x:c r="B123" s="1"/>
      <x:c r="C123" s="1"/>
      <x:c r="D123" s="1"/>
      <x:c r="E123" s="1"/>
      <x:c r="F123" s="1"/>
      <x:c r="G123" s="1"/>
      <x:c r="H123" s="1"/>
      <x:c r="I123" s="1"/>
    </x:row>
    <x:row r="124">
      <x:c r="B124" s="1"/>
      <x:c r="C124" s="1"/>
      <x:c r="D124" s="1"/>
      <x:c r="E124" s="1"/>
      <x:c r="F124" s="1"/>
      <x:c r="G124" s="1"/>
      <x:c r="H124" s="1"/>
      <x:c r="I124" s="1"/>
    </x:row>
    <x:row r="125">
      <x:c r="B125" s="1"/>
      <x:c r="C125" s="1"/>
      <x:c r="D125" s="1"/>
      <x:c r="E125" s="1"/>
      <x:c r="F125" s="1"/>
      <x:c r="G125" s="1"/>
      <x:c r="H125" s="1"/>
      <x:c r="I125" s="1"/>
    </x:row>
    <x:row r="126">
      <x:c r="B126" s="1"/>
      <x:c r="C126" s="1"/>
      <x:c r="D126" s="1"/>
      <x:c r="E126" s="1"/>
      <x:c r="F126" s="1"/>
      <x:c r="G126" s="1"/>
      <x:c r="H126" s="1"/>
      <x:c r="I126" s="1"/>
    </x:row>
    <x:row r="127">
      <x:c r="B127" s="1"/>
      <x:c r="C127" s="1"/>
      <x:c r="D127" s="1"/>
      <x:c r="E127" s="1"/>
      <x:c r="F127" s="1"/>
      <x:c r="G127" s="1"/>
      <x:c r="H127" s="1"/>
      <x:c r="I127" s="1"/>
    </x:row>
    <x:row r="128">
      <x:c r="B128" s="1"/>
      <x:c r="C128" s="1"/>
      <x:c r="D128" s="1"/>
      <x:c r="E128" s="1"/>
      <x:c r="F128" s="1"/>
      <x:c r="G128" s="1"/>
      <x:c r="H128" s="1"/>
      <x:c r="I128" s="1"/>
    </x:row>
    <x:row r="129">
      <x:c r="B129" s="1"/>
      <x:c r="C129" s="1"/>
      <x:c r="D129" s="1"/>
      <x:c r="E129" s="1"/>
      <x:c r="F129" s="1"/>
      <x:c r="G129" s="1"/>
      <x:c r="H129" s="1"/>
      <x:c r="I129" s="1"/>
    </x:row>
    <x:row r="130">
      <x:c r="B130" s="1"/>
      <x:c r="C130" s="1"/>
      <x:c r="D130" s="1"/>
      <x:c r="E130" s="1"/>
      <x:c r="F130" s="1"/>
      <x:c r="G130" s="1"/>
      <x:c r="H130" s="1"/>
      <x:c r="I130" s="1"/>
    </x:row>
    <x:row r="131">
      <x:c r="B131" s="1"/>
      <x:c r="C131" s="1"/>
      <x:c r="D131" s="1"/>
      <x:c r="E131" s="1"/>
      <x:c r="F131" s="1"/>
      <x:c r="G131" s="1"/>
      <x:c r="H131" s="1"/>
      <x:c r="I131" s="1"/>
    </x:row>
    <x:row r="132">
      <x:c r="B132" s="1"/>
      <x:c r="C132" s="1"/>
      <x:c r="D132" s="1"/>
      <x:c r="E132" s="1"/>
      <x:c r="F132" s="1"/>
      <x:c r="G132" s="1"/>
      <x:c r="H132" s="1"/>
      <x:c r="I132" s="1"/>
    </x:row>
    <x:row r="133">
      <x:c r="B133" s="1"/>
      <x:c r="C133" s="1"/>
      <x:c r="D133" s="1"/>
      <x:c r="E133" s="1"/>
      <x:c r="F133" s="1"/>
      <x:c r="G133" s="1"/>
      <x:c r="H133" s="1"/>
      <x:c r="I133" s="1"/>
    </x:row>
    <x:row r="134">
      <x:c r="B134" s="1"/>
      <x:c r="C134" s="1"/>
      <x:c r="D134" s="1"/>
      <x:c r="E134" s="1"/>
      <x:c r="F134" s="1"/>
      <x:c r="G134" s="1"/>
      <x:c r="H134" s="1"/>
      <x:c r="I134" s="1"/>
    </x:row>
    <x:row r="135">
      <x:c r="B135" s="1"/>
      <x:c r="C135" s="1"/>
      <x:c r="D135" s="1"/>
      <x:c r="E135" s="1"/>
      <x:c r="F135" s="1"/>
      <x:c r="G135" s="1"/>
      <x:c r="H135" s="1"/>
      <x:c r="I135" s="1"/>
    </x:row>
    <x:row r="136">
      <x:c r="B136" s="1"/>
      <x:c r="C136" s="1"/>
      <x:c r="D136" s="1"/>
      <x:c r="E136" s="1"/>
      <x:c r="F136" s="1"/>
      <x:c r="G136" s="1"/>
      <x:c r="H136" s="1"/>
      <x:c r="I136" s="1"/>
    </x:row>
    <x:row r="137">
      <x:c r="B137" s="1"/>
      <x:c r="C137" s="1"/>
      <x:c r="D137" s="1"/>
      <x:c r="E137" s="1"/>
      <x:c r="F137" s="1"/>
      <x:c r="G137" s="1"/>
      <x:c r="H137" s="1"/>
      <x:c r="I137" s="1"/>
    </x:row>
    <x:row r="138">
      <x:c r="B138" s="1"/>
      <x:c r="C138" s="1"/>
      <x:c r="D138" s="1"/>
      <x:c r="E138" s="1"/>
      <x:c r="F138" s="1"/>
      <x:c r="G138" s="1"/>
      <x:c r="H138" s="1"/>
      <x:c r="I138" s="1"/>
    </x:row>
    <x:row r="139">
      <x:c r="B139" s="1"/>
      <x:c r="C139" s="1"/>
      <x:c r="D139" s="1"/>
      <x:c r="E139" s="1"/>
      <x:c r="F139" s="1"/>
      <x:c r="G139" s="1"/>
      <x:c r="H139" s="1"/>
      <x:c r="I139" s="1"/>
    </x:row>
    <x:row r="140">
      <x:c r="B140" s="1"/>
      <x:c r="C140" s="1"/>
      <x:c r="D140" s="1"/>
      <x:c r="E140" s="1"/>
      <x:c r="F140" s="1"/>
      <x:c r="G140" s="1"/>
      <x:c r="H140" s="1"/>
      <x:c r="I140" s="1"/>
    </x:row>
    <x:row r="141">
      <x:c r="B141" s="1"/>
      <x:c r="C141" s="1"/>
      <x:c r="D141" s="1"/>
      <x:c r="E141" s="1"/>
      <x:c r="F141" s="1"/>
      <x:c r="G141" s="1"/>
      <x:c r="H141" s="1"/>
      <x:c r="I141" s="1"/>
    </x:row>
    <x:row r="142">
      <x:c r="B142" s="1"/>
      <x:c r="C142" s="1"/>
      <x:c r="D142" s="1"/>
      <x:c r="E142" s="1"/>
      <x:c r="F142" s="1"/>
      <x:c r="G142" s="1"/>
      <x:c r="H142" s="1"/>
      <x:c r="I142" s="1"/>
    </x:row>
    <x:row r="143">
      <x:c r="B143" s="1"/>
      <x:c r="C143" s="1"/>
      <x:c r="D143" s="1"/>
      <x:c r="E143" s="1"/>
      <x:c r="F143" s="1"/>
      <x:c r="G143" s="1"/>
      <x:c r="H143" s="1"/>
      <x:c r="I143" s="1"/>
    </x:row>
    <x:row r="144">
      <x:c r="B144" s="1"/>
      <x:c r="C144" s="1"/>
      <x:c r="D144" s="1"/>
      <x:c r="E144" s="1"/>
      <x:c r="F144" s="1"/>
      <x:c r="G144" s="1"/>
      <x:c r="H144" s="1"/>
      <x:c r="I144" s="1"/>
    </x:row>
    <x:row r="145">
      <x:c r="B145" s="1"/>
      <x:c r="C145" s="1"/>
      <x:c r="D145" s="1"/>
      <x:c r="E145" s="1"/>
      <x:c r="F145" s="1"/>
      <x:c r="G145" s="1"/>
      <x:c r="H145" s="1"/>
      <x:c r="I145" s="1"/>
    </x:row>
    <x:row r="146">
      <x:c r="B146" s="1"/>
      <x:c r="C146" s="1"/>
      <x:c r="D146" s="1"/>
      <x:c r="E146" s="1"/>
      <x:c r="F146" s="1"/>
      <x:c r="G146" s="1"/>
      <x:c r="H146" s="1"/>
      <x:c r="I146" s="1"/>
    </x:row>
    <x:row r="147">
      <x:c r="B147" s="1"/>
      <x:c r="C147" s="1"/>
      <x:c r="D147" s="1"/>
      <x:c r="E147" s="1"/>
      <x:c r="F147" s="1"/>
      <x:c r="G147" s="1"/>
      <x:c r="H147" s="1"/>
      <x:c r="I147" s="1"/>
    </x:row>
    <x:row r="148">
      <x:c r="B148" s="1"/>
      <x:c r="C148" s="1"/>
      <x:c r="D148" s="1"/>
      <x:c r="E148" s="1"/>
      <x:c r="F148" s="1"/>
      <x:c r="G148" s="1"/>
      <x:c r="H148" s="1"/>
      <x:c r="I148" s="1"/>
    </x:row>
    <x:row r="149">
      <x:c r="B149" s="1"/>
      <x:c r="C149" s="1"/>
      <x:c r="D149" s="1"/>
      <x:c r="E149" s="1"/>
      <x:c r="F149" s="1"/>
      <x:c r="G149" s="1"/>
      <x:c r="H149" s="1"/>
      <x:c r="I149" s="1"/>
    </x:row>
    <x:row r="150">
      <x:c r="B150" s="1"/>
      <x:c r="C150" s="1"/>
      <x:c r="D150" s="1"/>
      <x:c r="E150" s="1"/>
      <x:c r="F150" s="1"/>
      <x:c r="G150" s="1"/>
      <x:c r="H150" s="1"/>
      <x:c r="I150" s="1"/>
    </x:row>
    <x:row r="151">
      <x:c r="B151" s="1"/>
      <x:c r="C151" s="1"/>
      <x:c r="D151" s="1"/>
      <x:c r="E151" s="1"/>
      <x:c r="F151" s="1"/>
      <x:c r="G151" s="1"/>
      <x:c r="H151" s="1"/>
      <x:c r="I151" s="1"/>
    </x:row>
    <x:row r="152">
      <x:c r="B152" s="1"/>
      <x:c r="C152" s="1"/>
      <x:c r="D152" s="1"/>
      <x:c r="E152" s="1"/>
      <x:c r="F152" s="1"/>
      <x:c r="G152" s="1"/>
      <x:c r="H152" s="1"/>
      <x:c r="I152" s="1"/>
    </x:row>
    <x:row r="153">
      <x:c r="B153" s="1"/>
      <x:c r="C153" s="1"/>
      <x:c r="D153" s="1"/>
      <x:c r="E153" s="1"/>
      <x:c r="F153" s="1"/>
      <x:c r="G153" s="1"/>
      <x:c r="H153" s="1"/>
      <x:c r="I153" s="1"/>
    </x:row>
    <x:row r="154">
      <x:c r="B154" s="1"/>
      <x:c r="C154" s="1"/>
      <x:c r="D154" s="1"/>
      <x:c r="E154" s="1"/>
      <x:c r="F154" s="1"/>
      <x:c r="G154" s="1"/>
      <x:c r="H154" s="1"/>
      <x:c r="I154" s="1"/>
    </x:row>
    <x:row r="155">
      <x:c r="B155" s="1"/>
      <x:c r="C155" s="1"/>
      <x:c r="D155" s="1"/>
      <x:c r="E155" s="1"/>
      <x:c r="F155" s="1"/>
      <x:c r="G155" s="1"/>
      <x:c r="H155" s="1"/>
      <x:c r="I155" s="1"/>
    </x:row>
    <x:row r="156">
      <x:c r="B156" s="1"/>
      <x:c r="C156" s="1"/>
      <x:c r="D156" s="1"/>
      <x:c r="E156" s="1"/>
      <x:c r="F156" s="1"/>
      <x:c r="G156" s="1"/>
      <x:c r="H156" s="1"/>
      <x:c r="I156" s="1"/>
    </x:row>
    <x:row r="157">
      <x:c r="B157" s="1"/>
      <x:c r="C157" s="1"/>
      <x:c r="D157" s="1"/>
      <x:c r="E157" s="1"/>
      <x:c r="F157" s="1"/>
      <x:c r="G157" s="1"/>
      <x:c r="H157" s="1"/>
      <x:c r="I157" s="1"/>
    </x:row>
    <x:row r="158">
      <x:c r="B158" s="1"/>
      <x:c r="C158" s="1"/>
      <x:c r="D158" s="1"/>
      <x:c r="E158" s="1"/>
      <x:c r="F158" s="1"/>
      <x:c r="G158" s="1"/>
      <x:c r="H158" s="1"/>
      <x:c r="I158" s="1"/>
    </x:row>
    <x:row r="159">
      <x:c r="B159" s="1"/>
      <x:c r="C159" s="1"/>
      <x:c r="D159" s="1"/>
      <x:c r="E159" s="1"/>
      <x:c r="F159" s="1"/>
      <x:c r="G159" s="1"/>
      <x:c r="H159" s="1"/>
      <x:c r="I159" s="1"/>
    </x:row>
    <x:row r="160">
      <x:c r="B160" s="1"/>
      <x:c r="C160" s="1"/>
      <x:c r="D160" s="1"/>
      <x:c r="E160" s="1"/>
      <x:c r="F160" s="1"/>
      <x:c r="G160" s="1"/>
      <x:c r="H160" s="1"/>
      <x:c r="I160" s="1"/>
    </x:row>
    <x:row r="161">
      <x:c r="B161" s="1"/>
      <x:c r="C161" s="1"/>
      <x:c r="D161" s="1"/>
      <x:c r="E161" s="1"/>
      <x:c r="F161" s="1"/>
      <x:c r="G161" s="1"/>
      <x:c r="H161" s="1"/>
      <x:c r="I161" s="1"/>
    </x:row>
    <x:row r="162">
      <x:c r="B162" s="1"/>
      <x:c r="C162" s="1"/>
      <x:c r="D162" s="1"/>
      <x:c r="E162" s="1"/>
      <x:c r="F162" s="1"/>
      <x:c r="G162" s="1"/>
      <x:c r="H162" s="1"/>
      <x:c r="I162" s="1"/>
    </x:row>
    <x:row r="163">
      <x:c r="B163" s="1"/>
      <x:c r="C163" s="1"/>
      <x:c r="D163" s="1"/>
      <x:c r="E163" s="1"/>
      <x:c r="F163" s="1"/>
      <x:c r="G163" s="1"/>
      <x:c r="H163" s="1"/>
      <x:c r="I163" s="1"/>
    </x:row>
    <x:row r="164">
      <x:c r="B164" s="1"/>
      <x:c r="C164" s="1"/>
      <x:c r="D164" s="1"/>
      <x:c r="E164" s="1"/>
      <x:c r="F164" s="1"/>
      <x:c r="G164" s="1"/>
      <x:c r="H164" s="1"/>
      <x:c r="I164" s="1"/>
    </x:row>
    <x:row r="165">
      <x:c r="B165" s="1"/>
      <x:c r="C165" s="1"/>
      <x:c r="D165" s="1"/>
      <x:c r="E165" s="1"/>
      <x:c r="F165" s="1"/>
      <x:c r="G165" s="1"/>
      <x:c r="H165" s="1"/>
      <x:c r="I165" s="1"/>
    </x:row>
    <x:row r="166">
      <x:c r="B166" s="1"/>
      <x:c r="C166" s="1"/>
      <x:c r="D166" s="1"/>
      <x:c r="E166" s="1"/>
      <x:c r="F166" s="1"/>
      <x:c r="G166" s="1"/>
      <x:c r="H166" s="1"/>
      <x:c r="I166" s="1"/>
    </x:row>
    <x:row r="167">
      <x:c r="B167" s="1"/>
      <x:c r="C167" s="1"/>
      <x:c r="D167" s="1"/>
      <x:c r="E167" s="1"/>
      <x:c r="F167" s="1"/>
      <x:c r="G167" s="1"/>
      <x:c r="H167" s="1"/>
      <x:c r="I167" s="1"/>
    </x:row>
    <x:row r="168">
      <x:c r="B168" s="1"/>
      <x:c r="C168" s="1"/>
      <x:c r="D168" s="1"/>
      <x:c r="E168" s="1"/>
      <x:c r="F168" s="1"/>
      <x:c r="G168" s="1"/>
      <x:c r="H168" s="1"/>
      <x:c r="I168" s="1"/>
    </x:row>
    <x:row r="169">
      <x:c r="B169" s="1"/>
      <x:c r="C169" s="1"/>
      <x:c r="D169" s="1"/>
      <x:c r="E169" s="1"/>
      <x:c r="F169" s="1"/>
      <x:c r="G169" s="1"/>
      <x:c r="H169" s="1"/>
      <x:c r="I169" s="1"/>
    </x:row>
    <x:row r="170">
      <x:c r="B170" s="1"/>
      <x:c r="C170" s="1"/>
      <x:c r="D170" s="1"/>
      <x:c r="E170" s="1"/>
      <x:c r="F170" s="1"/>
      <x:c r="G170" s="1"/>
      <x:c r="H170" s="1"/>
      <x:c r="I170" s="1"/>
    </x:row>
    <x:row r="171">
      <x:c r="B171" s="1"/>
      <x:c r="C171" s="1"/>
      <x:c r="D171" s="1"/>
      <x:c r="E171" s="1"/>
      <x:c r="F171" s="1"/>
      <x:c r="G171" s="1"/>
      <x:c r="H171" s="1"/>
      <x:c r="I171" s="1"/>
    </x:row>
    <x:row r="172">
      <x:c r="B172" s="1"/>
      <x:c r="C172" s="1"/>
      <x:c r="D172" s="1"/>
      <x:c r="E172" s="1"/>
      <x:c r="F172" s="1"/>
      <x:c r="G172" s="1"/>
      <x:c r="H172" s="1"/>
      <x:c r="I172" s="1"/>
    </x:row>
    <x:row r="173">
      <x:c r="B173" s="1"/>
      <x:c r="C173" s="1"/>
      <x:c r="D173" s="1"/>
      <x:c r="E173" s="1"/>
      <x:c r="F173" s="1"/>
      <x:c r="G173" s="1"/>
      <x:c r="H173" s="1"/>
      <x:c r="I173" s="1"/>
    </x:row>
    <x:row r="174">
      <x:c r="B174" s="1"/>
      <x:c r="C174" s="1"/>
      <x:c r="D174" s="1"/>
      <x:c r="E174" s="1"/>
      <x:c r="F174" s="1"/>
      <x:c r="G174" s="1"/>
      <x:c r="H174" s="1"/>
      <x:c r="I174" s="1"/>
    </x:row>
    <x:row r="175">
      <x:c r="B175" s="1"/>
      <x:c r="C175" s="1"/>
      <x:c r="D175" s="1"/>
      <x:c r="E175" s="1"/>
      <x:c r="F175" s="1"/>
      <x:c r="G175" s="1"/>
      <x:c r="H175" s="1"/>
      <x:c r="I175" s="1"/>
    </x:row>
    <x:row r="176">
      <x:c r="B176" s="1"/>
      <x:c r="C176" s="1"/>
      <x:c r="D176" s="1"/>
      <x:c r="E176" s="1"/>
      <x:c r="F176" s="1"/>
      <x:c r="G176" s="1"/>
      <x:c r="H176" s="1"/>
      <x:c r="I176" s="1"/>
    </x:row>
    <x:row r="177">
      <x:c r="B177" s="1"/>
      <x:c r="C177" s="1"/>
      <x:c r="D177" s="1"/>
      <x:c r="E177" s="1"/>
      <x:c r="F177" s="1"/>
      <x:c r="G177" s="1"/>
      <x:c r="H177" s="1"/>
      <x:c r="I177" s="1"/>
    </x:row>
    <x:row r="178">
      <x:c r="B178" s="1"/>
      <x:c r="C178" s="1"/>
      <x:c r="D178" s="1"/>
      <x:c r="E178" s="1"/>
      <x:c r="F178" s="1"/>
      <x:c r="G178" s="1"/>
      <x:c r="H178" s="1"/>
      <x:c r="I178" s="1"/>
    </x:row>
    <x:row r="179">
      <x:c r="B179" s="1"/>
      <x:c r="C179" s="1"/>
      <x:c r="D179" s="1"/>
      <x:c r="E179" s="1"/>
      <x:c r="F179" s="1"/>
      <x:c r="G179" s="1"/>
      <x:c r="H179" s="1"/>
      <x:c r="I179" s="1"/>
    </x:row>
    <x:row r="180">
      <x:c r="B180" s="1"/>
      <x:c r="C180" s="1"/>
      <x:c r="D180" s="1"/>
      <x:c r="E180" s="1"/>
      <x:c r="F180" s="1"/>
      <x:c r="G180" s="1"/>
      <x:c r="H180" s="1"/>
      <x:c r="I180" s="1"/>
    </x:row>
    <x:row r="181">
      <x:c r="B181" s="1"/>
      <x:c r="C181" s="1"/>
      <x:c r="D181" s="1"/>
      <x:c r="E181" s="1"/>
      <x:c r="F181" s="1"/>
      <x:c r="G181" s="1"/>
      <x:c r="H181" s="1"/>
      <x:c r="I181" s="1"/>
    </x:row>
    <x:row r="182">
      <x:c r="B182" s="1"/>
      <x:c r="C182" s="1"/>
      <x:c r="D182" s="1"/>
      <x:c r="E182" s="1"/>
      <x:c r="F182" s="1"/>
      <x:c r="G182" s="1"/>
      <x:c r="H182" s="1"/>
      <x:c r="I182" s="1"/>
    </x:row>
    <x:row r="183">
      <x:c r="B183" s="1"/>
      <x:c r="C183" s="1"/>
      <x:c r="D183" s="1"/>
      <x:c r="E183" s="1"/>
      <x:c r="F183" s="1"/>
      <x:c r="G183" s="1"/>
      <x:c r="H183" s="1"/>
      <x:c r="I183" s="1"/>
    </x:row>
    <x:row r="184">
      <x:c r="B184" s="1"/>
      <x:c r="C184" s="1"/>
      <x:c r="D184" s="1"/>
      <x:c r="E184" s="1"/>
      <x:c r="F184" s="1"/>
      <x:c r="G184" s="1"/>
      <x:c r="H184" s="1"/>
      <x:c r="I184" s="1"/>
    </x:row>
    <x:row r="185">
      <x:c r="B185" s="1"/>
      <x:c r="C185" s="1"/>
      <x:c r="D185" s="1"/>
      <x:c r="E185" s="1"/>
      <x:c r="F185" s="1"/>
      <x:c r="G185" s="1"/>
      <x:c r="H185" s="1"/>
      <x:c r="I185" s="1"/>
    </x:row>
    <x:row r="186">
      <x:c r="B186" s="1"/>
      <x:c r="C186" s="1"/>
      <x:c r="D186" s="1"/>
      <x:c r="E186" s="1"/>
      <x:c r="F186" s="1"/>
      <x:c r="G186" s="1"/>
      <x:c r="H186" s="1"/>
      <x:c r="I186" s="1"/>
    </x:row>
    <x:row r="187">
      <x:c r="B187" s="1"/>
      <x:c r="C187" s="1"/>
      <x:c r="D187" s="1"/>
      <x:c r="E187" s="1"/>
      <x:c r="F187" s="1"/>
      <x:c r="G187" s="1"/>
      <x:c r="H187" s="1"/>
      <x:c r="I187" s="1"/>
    </x:row>
    <x:row r="188">
      <x:c r="B188" s="1"/>
      <x:c r="C188" s="1"/>
      <x:c r="D188" s="1"/>
      <x:c r="E188" s="1"/>
      <x:c r="F188" s="1"/>
      <x:c r="G188" s="1"/>
      <x:c r="H188" s="1"/>
      <x:c r="I188" s="1"/>
    </x:row>
    <x:row r="189">
      <x:c r="B189" s="1"/>
      <x:c r="C189" s="1"/>
      <x:c r="D189" s="1"/>
      <x:c r="E189" s="1"/>
      <x:c r="F189" s="1"/>
      <x:c r="G189" s="1"/>
      <x:c r="H189" s="1"/>
      <x:c r="I189" s="1"/>
    </x:row>
    <x:row r="190">
      <x:c r="B190" s="1"/>
      <x:c r="C190" s="1"/>
      <x:c r="D190" s="1"/>
      <x:c r="E190" s="1"/>
      <x:c r="F190" s="1"/>
      <x:c r="G190" s="1"/>
      <x:c r="H190" s="1"/>
      <x:c r="I190" s="1"/>
    </x:row>
    <x:row r="191">
      <x:c r="B191" s="1"/>
      <x:c r="C191" s="1"/>
      <x:c r="D191" s="1"/>
      <x:c r="E191" s="1"/>
      <x:c r="F191" s="1"/>
      <x:c r="G191" s="1"/>
      <x:c r="H191" s="1"/>
      <x:c r="I191" s="1"/>
    </x:row>
    <x:row r="192">
      <x:c r="B192" s="1"/>
      <x:c r="C192" s="1"/>
      <x:c r="D192" s="1"/>
      <x:c r="E192" s="1"/>
      <x:c r="F192" s="1"/>
      <x:c r="G192" s="1"/>
      <x:c r="H192" s="1"/>
      <x:c r="I192" s="1"/>
    </x:row>
    <x:row r="193">
      <x:c r="B193" s="1"/>
      <x:c r="C193" s="1"/>
      <x:c r="D193" s="1"/>
      <x:c r="E193" s="1"/>
      <x:c r="F193" s="1"/>
      <x:c r="G193" s="1"/>
      <x:c r="H193" s="1"/>
      <x:c r="I193" s="1"/>
    </x:row>
    <x:row r="194">
      <x:c r="B194" s="1"/>
      <x:c r="C194" s="1"/>
      <x:c r="D194" s="1"/>
      <x:c r="E194" s="1"/>
      <x:c r="F194" s="1"/>
      <x:c r="G194" s="1"/>
      <x:c r="H194" s="1"/>
      <x:c r="I194" s="1"/>
    </x:row>
    <x:row r="195">
      <x:c r="B195" s="1"/>
      <x:c r="C195" s="1"/>
      <x:c r="D195" s="1"/>
      <x:c r="E195" s="1"/>
      <x:c r="F195" s="1"/>
      <x:c r="G195" s="1"/>
      <x:c r="H195" s="1"/>
      <x:c r="I195" s="1"/>
    </x:row>
    <x:row r="196">
      <x:c r="B196" s="1"/>
      <x:c r="C196" s="1"/>
      <x:c r="D196" s="1"/>
      <x:c r="E196" s="1"/>
      <x:c r="F196" s="1"/>
      <x:c r="G196" s="1"/>
      <x:c r="H196" s="1"/>
      <x:c r="I196" s="1"/>
    </x:row>
    <x:row r="197">
      <x:c r="B197" s="1"/>
      <x:c r="C197" s="1"/>
      <x:c r="D197" s="1"/>
      <x:c r="E197" s="1"/>
      <x:c r="F197" s="1"/>
      <x:c r="G197" s="1"/>
      <x:c r="H197" s="1"/>
      <x:c r="I197" s="1"/>
    </x:row>
    <x:row r="198">
      <x:c r="B198" s="1"/>
      <x:c r="C198" s="1"/>
      <x:c r="D198" s="1"/>
      <x:c r="E198" s="1"/>
      <x:c r="F198" s="1"/>
      <x:c r="G198" s="1"/>
      <x:c r="H198" s="1"/>
      <x:c r="I198" s="1"/>
    </x:row>
    <x:row r="199">
      <x:c r="B199" s="1"/>
      <x:c r="C199" s="1"/>
      <x:c r="D199" s="1"/>
      <x:c r="E199" s="1"/>
      <x:c r="F199" s="1"/>
      <x:c r="G199" s="1"/>
      <x:c r="H199" s="1"/>
      <x:c r="I199" s="1"/>
    </x:row>
    <x:row r="200">
      <x:c r="B200" s="1"/>
      <x:c r="C200" s="1"/>
      <x:c r="D200" s="1"/>
      <x:c r="E200" s="1"/>
      <x:c r="F200" s="1"/>
      <x:c r="G200" s="1"/>
      <x:c r="H200" s="1"/>
      <x:c r="I200" s="1"/>
    </x:row>
    <x:row r="201">
      <x:c r="B201" s="1"/>
      <x:c r="C201" s="1"/>
      <x:c r="D201" s="1"/>
      <x:c r="E201" s="1"/>
      <x:c r="F201" s="1"/>
      <x:c r="G201" s="1"/>
      <x:c r="H201" s="1"/>
      <x:c r="I201" s="1"/>
    </x:row>
    <x:row r="202">
      <x:c r="B202" s="1"/>
      <x:c r="C202" s="1"/>
      <x:c r="D202" s="1"/>
      <x:c r="E202" s="1"/>
      <x:c r="F202" s="1"/>
      <x:c r="G202" s="1"/>
      <x:c r="H202" s="1"/>
      <x:c r="I202" s="1"/>
    </x:row>
    <x:row r="203">
      <x:c r="B203" s="1"/>
      <x:c r="C203" s="1"/>
      <x:c r="D203" s="1"/>
      <x:c r="E203" s="1"/>
      <x:c r="F203" s="1"/>
      <x:c r="G203" s="1"/>
      <x:c r="H203" s="1"/>
      <x:c r="I203" s="1"/>
    </x:row>
    <x:row r="204">
      <x:c r="B204" s="1"/>
      <x:c r="C204" s="1"/>
      <x:c r="D204" s="1"/>
      <x:c r="E204" s="1"/>
      <x:c r="F204" s="1"/>
      <x:c r="G204" s="1"/>
      <x:c r="H204" s="1"/>
      <x:c r="I204" s="1"/>
    </x:row>
    <x:row r="205">
      <x:c r="B205" s="1"/>
      <x:c r="C205" s="1"/>
      <x:c r="D205" s="1"/>
      <x:c r="E205" s="1"/>
      <x:c r="F205" s="1"/>
      <x:c r="G205" s="1"/>
      <x:c r="H205" s="1"/>
      <x:c r="I205" s="1"/>
    </x:row>
    <x:row r="206">
      <x:c r="B206" s="1"/>
      <x:c r="C206" s="1"/>
      <x:c r="D206" s="1"/>
      <x:c r="E206" s="1"/>
      <x:c r="F206" s="1"/>
      <x:c r="G206" s="1"/>
      <x:c r="H206" s="1"/>
      <x:c r="I206" s="1"/>
    </x:row>
    <x:row r="207">
      <x:c r="B207" s="1"/>
      <x:c r="C207" s="1"/>
      <x:c r="D207" s="1"/>
      <x:c r="E207" s="1"/>
      <x:c r="F207" s="1"/>
      <x:c r="G207" s="1"/>
      <x:c r="H207" s="1"/>
      <x:c r="I207" s="1"/>
    </x:row>
    <x:row r="208">
      <x:c r="B208" s="1"/>
      <x:c r="C208" s="1"/>
      <x:c r="D208" s="1"/>
      <x:c r="E208" s="1"/>
      <x:c r="F208" s="1"/>
      <x:c r="G208" s="1"/>
      <x:c r="H208" s="1"/>
      <x:c r="I208" s="1"/>
    </x:row>
    <x:row r="209">
      <x:c r="B209" s="1"/>
      <x:c r="C209" s="1"/>
      <x:c r="D209" s="1"/>
      <x:c r="E209" s="1"/>
      <x:c r="F209" s="1"/>
      <x:c r="G209" s="1"/>
      <x:c r="H209" s="1"/>
      <x:c r="I209" s="1"/>
    </x:row>
    <x:row r="210">
      <x:c r="B210" s="1"/>
      <x:c r="C210" s="1"/>
      <x:c r="D210" s="1"/>
      <x:c r="E210" s="1"/>
      <x:c r="F210" s="1"/>
      <x:c r="G210" s="1"/>
      <x:c r="H210" s="1"/>
      <x:c r="I210" s="1"/>
    </x:row>
    <x:row r="211">
      <x:c r="B211" s="1"/>
      <x:c r="C211" s="1"/>
      <x:c r="D211" s="1"/>
      <x:c r="E211" s="1"/>
      <x:c r="F211" s="1"/>
      <x:c r="G211" s="1"/>
      <x:c r="H211" s="1"/>
      <x:c r="I211" s="1"/>
    </x:row>
    <x:row r="212">
      <x:c r="B212" s="1"/>
      <x:c r="C212" s="1"/>
      <x:c r="D212" s="1"/>
      <x:c r="E212" s="1"/>
      <x:c r="F212" s="1"/>
      <x:c r="G212" s="1"/>
      <x:c r="H212" s="1"/>
      <x:c r="I212" s="1"/>
    </x:row>
    <x:row r="213">
      <x:c r="B213" s="1"/>
      <x:c r="C213" s="1"/>
      <x:c r="D213" s="1"/>
      <x:c r="E213" s="1"/>
      <x:c r="F213" s="1"/>
      <x:c r="G213" s="1"/>
      <x:c r="H213" s="1"/>
      <x:c r="I213" s="1"/>
    </x:row>
    <x:row r="214">
      <x:c r="B214" s="1"/>
      <x:c r="C214" s="1"/>
      <x:c r="D214" s="1"/>
      <x:c r="E214" s="1"/>
      <x:c r="F214" s="1"/>
      <x:c r="G214" s="1"/>
      <x:c r="H214" s="1"/>
      <x:c r="I214" s="1"/>
    </x:row>
    <x:row r="215">
      <x:c r="B215" s="1"/>
      <x:c r="C215" s="1"/>
      <x:c r="D215" s="1"/>
      <x:c r="E215" s="1"/>
      <x:c r="F215" s="1"/>
      <x:c r="G215" s="1"/>
      <x:c r="H215" s="1"/>
      <x:c r="I215" s="1"/>
    </x:row>
    <x:row r="216">
      <x:c r="B216" s="1"/>
      <x:c r="C216" s="1"/>
      <x:c r="D216" s="1"/>
      <x:c r="E216" s="1"/>
      <x:c r="F216" s="1"/>
      <x:c r="G216" s="1"/>
      <x:c r="H216" s="1"/>
      <x:c r="I216" s="1"/>
    </x:row>
    <x:row r="217">
      <x:c r="B217" s="1"/>
      <x:c r="C217" s="1"/>
      <x:c r="D217" s="1"/>
      <x:c r="E217" s="1"/>
      <x:c r="F217" s="1"/>
      <x:c r="G217" s="1"/>
      <x:c r="H217" s="1"/>
      <x:c r="I217" s="1"/>
    </x:row>
    <x:row r="218">
      <x:c r="B218" s="1"/>
      <x:c r="C218" s="1"/>
      <x:c r="D218" s="1"/>
      <x:c r="E218" s="1"/>
      <x:c r="F218" s="1"/>
      <x:c r="G218" s="1"/>
      <x:c r="H218" s="1"/>
      <x:c r="I218" s="1"/>
    </x:row>
    <x:row r="219">
      <x:c r="B219" s="1"/>
      <x:c r="C219" s="1"/>
      <x:c r="D219" s="1"/>
      <x:c r="E219" s="1"/>
      <x:c r="F219" s="1"/>
      <x:c r="G219" s="1"/>
      <x:c r="H219" s="1"/>
      <x:c r="I219" s="1"/>
    </x:row>
    <x:row r="220">
      <x:c r="B220" s="1"/>
      <x:c r="C220" s="1"/>
      <x:c r="D220" s="1"/>
      <x:c r="E220" s="1"/>
      <x:c r="F220" s="1"/>
      <x:c r="G220" s="1"/>
      <x:c r="H220" s="1"/>
      <x:c r="I220" s="1"/>
    </x:row>
    <x:row r="221">
      <x:c r="B221" s="1"/>
      <x:c r="C221" s="1"/>
      <x:c r="D221" s="1"/>
      <x:c r="E221" s="1"/>
      <x:c r="F221" s="1"/>
      <x:c r="G221" s="1"/>
      <x:c r="H221" s="1"/>
      <x:c r="I221" s="1"/>
    </x:row>
    <x:row r="222">
      <x:c r="B222" s="1"/>
      <x:c r="C222" s="1"/>
      <x:c r="D222" s="1"/>
      <x:c r="E222" s="1"/>
      <x:c r="F222" s="1"/>
      <x:c r="G222" s="1"/>
      <x:c r="H222" s="1"/>
      <x:c r="I222" s="1"/>
    </x:row>
    <x:row r="223">
      <x:c r="B223" s="1"/>
      <x:c r="C223" s="1"/>
      <x:c r="D223" s="1"/>
      <x:c r="E223" s="1"/>
      <x:c r="F223" s="1"/>
      <x:c r="G223" s="1"/>
      <x:c r="H223" s="1"/>
      <x:c r="I223" s="1"/>
    </x:row>
    <x:row r="224">
      <x:c r="B224" s="1"/>
      <x:c r="C224" s="1"/>
      <x:c r="D224" s="1"/>
      <x:c r="E224" s="1"/>
      <x:c r="F224" s="1"/>
      <x:c r="G224" s="1"/>
      <x:c r="H224" s="1"/>
      <x:c r="I224" s="1"/>
    </x:row>
    <x:row r="225">
      <x:c r="B225" s="1"/>
      <x:c r="C225" s="1"/>
      <x:c r="D225" s="1"/>
      <x:c r="E225" s="1"/>
      <x:c r="F225" s="1"/>
      <x:c r="G225" s="1"/>
      <x:c r="H225" s="1"/>
      <x:c r="I225" s="1"/>
    </x:row>
    <x:row r="226">
      <x:c r="B226" s="1"/>
      <x:c r="C226" s="1"/>
      <x:c r="D226" s="1"/>
      <x:c r="E226" s="1"/>
      <x:c r="F226" s="1"/>
      <x:c r="G226" s="1"/>
      <x:c r="H226" s="1"/>
      <x:c r="I226" s="1"/>
    </x:row>
    <x:row r="227">
      <x:c r="B227" s="1"/>
      <x:c r="C227" s="1"/>
      <x:c r="D227" s="1"/>
      <x:c r="E227" s="1"/>
      <x:c r="F227" s="1"/>
      <x:c r="G227" s="1"/>
      <x:c r="H227" s="1"/>
      <x:c r="I227" s="1"/>
    </x:row>
    <x:row r="228">
      <x:c r="B228" s="1"/>
      <x:c r="C228" s="1"/>
      <x:c r="D228" s="1"/>
      <x:c r="E228" s="1"/>
      <x:c r="F228" s="1"/>
      <x:c r="G228" s="1"/>
      <x:c r="H228" s="1"/>
      <x:c r="I228" s="1"/>
    </x:row>
    <x:row r="229">
      <x:c r="B229" s="1"/>
      <x:c r="C229" s="1"/>
      <x:c r="D229" s="1"/>
      <x:c r="E229" s="1"/>
      <x:c r="F229" s="1"/>
      <x:c r="G229" s="1"/>
      <x:c r="H229" s="1"/>
      <x:c r="I229" s="1"/>
    </x:row>
    <x:row r="230">
      <x:c r="B230" s="1"/>
      <x:c r="C230" s="1"/>
      <x:c r="D230" s="1"/>
      <x:c r="E230" s="1"/>
      <x:c r="F230" s="1"/>
      <x:c r="G230" s="1"/>
      <x:c r="H230" s="1"/>
      <x:c r="I230" s="1"/>
    </x:row>
    <x:row r="231">
      <x:c r="B231" s="1"/>
      <x:c r="C231" s="1"/>
      <x:c r="D231" s="1"/>
      <x:c r="E231" s="1"/>
      <x:c r="F231" s="1"/>
      <x:c r="G231" s="1"/>
      <x:c r="H231" s="1"/>
      <x:c r="I231" s="1"/>
    </x:row>
    <x:row r="232">
      <x:c r="B232" s="1"/>
      <x:c r="C232" s="1"/>
      <x:c r="D232" s="1"/>
      <x:c r="E232" s="1"/>
      <x:c r="F232" s="1"/>
      <x:c r="G232" s="1"/>
      <x:c r="H232" s="1"/>
      <x:c r="I232" s="1"/>
    </x:row>
    <x:row r="233">
      <x:c r="B233" s="1"/>
      <x:c r="C233" s="1"/>
      <x:c r="D233" s="1"/>
      <x:c r="E233" s="1"/>
      <x:c r="F233" s="1"/>
      <x:c r="G233" s="1"/>
      <x:c r="H233" s="1"/>
      <x:c r="I233" s="1"/>
    </x:row>
    <x:row r="234">
      <x:c r="B234" s="1"/>
      <x:c r="C234" s="1"/>
      <x:c r="D234" s="1"/>
      <x:c r="E234" s="1"/>
      <x:c r="F234" s="1"/>
      <x:c r="G234" s="1"/>
      <x:c r="H234" s="1"/>
      <x:c r="I234" s="1"/>
    </x:row>
    <x:row r="235">
      <x:c r="B235" s="1"/>
      <x:c r="C235" s="1"/>
      <x:c r="D235" s="1"/>
      <x:c r="E235" s="1"/>
      <x:c r="F235" s="1"/>
      <x:c r="G235" s="1"/>
      <x:c r="H235" s="1"/>
      <x:c r="I235" s="1"/>
    </x:row>
    <x:row r="236">
      <x:c r="B236" s="1"/>
      <x:c r="C236" s="1"/>
      <x:c r="D236" s="1"/>
      <x:c r="E236" s="1"/>
      <x:c r="F236" s="1"/>
      <x:c r="G236" s="1"/>
      <x:c r="H236" s="1"/>
      <x:c r="I236" s="1"/>
    </x:row>
    <x:row r="237">
      <x:c r="B237" s="1"/>
      <x:c r="C237" s="1"/>
      <x:c r="D237" s="1"/>
      <x:c r="E237" s="1"/>
      <x:c r="F237" s="1"/>
      <x:c r="G237" s="1"/>
      <x:c r="H237" s="1"/>
      <x:c r="I237" s="1"/>
    </x:row>
    <x:row r="238">
      <x:c r="B238" s="1"/>
      <x:c r="C238" s="1"/>
      <x:c r="D238" s="1"/>
      <x:c r="E238" s="1"/>
      <x:c r="F238" s="1"/>
      <x:c r="G238" s="1"/>
      <x:c r="H238" s="1"/>
      <x:c r="I238" s="1"/>
    </x:row>
    <x:row r="239">
      <x:c r="B239" s="1"/>
      <x:c r="C239" s="1"/>
      <x:c r="D239" s="1"/>
      <x:c r="E239" s="1"/>
      <x:c r="F239" s="1"/>
      <x:c r="G239" s="1"/>
      <x:c r="H239" s="1"/>
      <x:c r="I239" s="1"/>
    </x:row>
    <x:row r="240">
      <x:c r="B240" s="1"/>
      <x:c r="C240" s="1"/>
      <x:c r="D240" s="1"/>
      <x:c r="E240" s="1"/>
      <x:c r="F240" s="1"/>
      <x:c r="G240" s="1"/>
      <x:c r="H240" s="1"/>
      <x:c r="I240" s="1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" customWidth="1"/>
    <x:col min="2" max="2" width="35" customWidth="1"/>
    <x:col min="3" max="8" width="13" customWidth="1"/>
    <x:col min="9" max="9" width="55" customWidth="1"/>
  </x:cols>
  <x:sheetData>
    <x:row r="1">
      <x:c r="B1" s="1" t="s">
        <x:v>0</x:v>
      </x:c>
      <x:c r="C1" s="1"/>
      <x:c r="D1" s="1"/>
      <x:c r="E1" s="1"/>
      <x:c r="F1" s="1"/>
      <x:c r="G1" s="1"/>
      <x:c r="H1" s="1"/>
      <x:c r="I1" s="1"/>
    </x:row>
    <x:row r="2">
      <x:c r="B2" s="3" t="s">
        <x:v>134</x:v>
      </x:c>
      <x:c r="C2" s="3"/>
      <x:c r="D2" s="3"/>
      <x:c r="E2" s="3"/>
      <x:c r="F2" s="3"/>
      <x:c r="G2" s="3"/>
      <x:c r="H2" s="3"/>
      <x:c r="I2" s="1"/>
    </x:row>
    <x:row r="3">
      <x:c r="B3" s="1" t="s">
        <x:v>2</x:v>
      </x:c>
      <x:c r="C3" s="1"/>
      <x:c r="D3" s="1"/>
      <x:c r="E3" s="1"/>
      <x:c r="F3" s="1"/>
      <x:c r="G3" s="1"/>
      <x:c r="H3" s="1"/>
      <x:c r="I3" s="1"/>
    </x:row>
    <x:row r="4">
      <x:c r="B4" s="1"/>
      <x:c r="C4" s="1"/>
      <x:c r="D4" s="1"/>
      <x:c r="E4" s="1"/>
      <x:c r="F4" s="1"/>
      <x:c r="G4" s="1"/>
      <x:c r="H4" s="1"/>
      <x:c r="I4" s="1"/>
    </x:row>
    <x:row r="5">
      <x:c r="B5" s="5" t="s">
        <x:v>3</x:v>
      </x:c>
      <x:c r="C5" s="45" t="s">
        <x:v>4</x:v>
      </x:c>
      <x:c r="D5" s="45" t="s">
        <x:v>5</x:v>
      </x:c>
      <x:c r="E5" s="45" t="s">
        <x:v>6</x:v>
      </x:c>
      <x:c r="F5" s="45" t="s">
        <x:v>7</x:v>
      </x:c>
      <x:c r="G5" s="45" t="s">
        <x:v>8</x:v>
      </x:c>
      <x:c r="H5" s="46" t="s">
        <x:v>9</x:v>
      </x:c>
      <x:c r="I5" s="1"/>
    </x:row>
    <x:row r="6">
      <x:c r="B6" s="5" t="s">
        <x:v>10</x:v>
      </x:c>
      <x:c r="C6" s="13">
        <x:v>45900</x:v>
      </x:c>
      <x:c r="D6" s="13">
        <x:v>45991</x:v>
      </x:c>
      <x:c r="E6" s="13">
        <x:v>46081</x:v>
      </x:c>
      <x:c r="F6" s="13">
        <x:v>46173</x:v>
      </x:c>
      <x:c r="G6" s="13">
        <x:v>45991</x:v>
      </x:c>
      <x:c r="H6" s="12">
        <x:v>46265</x:v>
      </x:c>
      <x:c r="I6" s="1"/>
    </x:row>
    <x:row r="7">
      <x:c r="B7" s="5" t="s">
        <x:v>11</x:v>
      </x:c>
      <x:c r="C7" s="5">
        <x:v>92</x:v>
      </x:c>
      <x:c r="D7" s="5">
        <x:v>91</x:v>
      </x:c>
      <x:c r="E7" s="5">
        <x:v>90</x:v>
      </x:c>
      <x:c r="F7" s="5">
        <x:v>92</x:v>
      </x:c>
      <x:c r="G7" s="5">
        <x:v>365</x:v>
      </x:c>
      <x:c r="H7" s="8">
        <x:v>92</x:v>
      </x:c>
      <x:c r="I7" s="1"/>
    </x:row>
    <x:row r="8">
      <x:c r="B8" s="1"/>
      <x:c r="C8" s="1"/>
      <x:c r="D8" s="1"/>
      <x:c r="E8" s="1"/>
      <x:c r="F8" s="1"/>
      <x:c r="G8" s="1"/>
      <x:c r="H8" s="14"/>
      <x:c r="I8" s="1"/>
    </x:row>
    <x:row r="9">
      <x:c r="B9" s="1" t="s">
        <x:v>85</x:v>
      </x:c>
      <x:c r="C9" s="2"/>
      <x:c r="D9" s="2"/>
      <x:c r="E9" s="2"/>
      <x:c r="F9" s="2"/>
      <x:c r="G9" s="2"/>
      <x:c r="H9" s="6"/>
      <x:c r="I9" s="1" t="s">
        <x:v>86</x:v>
      </x:c>
    </x:row>
    <x:row r="10">
      <x:c r="B10" s="1" t="s">
        <x:v>87</x:v>
      </x:c>
      <x:c r="C10" s="47" t="s">
        <x:v>26</x:v>
      </x:c>
      <x:c r="D10" s="2" t="n">
        <x:f>C14</x:f>
        <x:v>8.856</x:v>
      </x:c>
      <x:c r="E10" s="2" t="n">
        <x:f>D14</x:f>
        <x:v>8.676</x:v>
      </x:c>
      <x:c r="F10" s="2" t="n">
        <x:f>E14</x:f>
        <x:v>8.532</x:v>
      </x:c>
      <x:c r="G10" s="47" t="s">
        <x:v>26</x:v>
      </x:c>
      <x:c r="H10" s="6" t="n">
        <x:f>F14</x:f>
        <x:v>8.892</x:v>
      </x:c>
      <x:c r="I10" s="1"/>
    </x:row>
    <x:row r="11">
      <x:c r="B11" s="1" t="s">
        <x:v>88</x:v>
      </x:c>
      <x:c r="C11" s="47" t="s">
        <x:v>26</x:v>
      </x:c>
      <x:c r="D11" s="10" t="n">
        <x:f>MAX(D15-D10,Inputs!H200)</x:f>
        <x:v>0</x:v>
      </x:c>
      <x:c r="E11" s="10" t="n">
        <x:f>MAX(E15-E10,Inputs!H200)</x:f>
        <x:v>0</x:v>
      </x:c>
      <x:c r="F11" s="10" t="n">
        <x:f>MAX(F15-F10,Inputs!H200)</x:f>
        <x:v>0.35999999999999943</x:v>
      </x:c>
      <x:c r="G11" s="47" t="s">
        <x:v>26</x:v>
      </x:c>
      <x:c r="H11" s="27" t="n">
        <x:f>MAX(H15-H10,Inputs!H200)</x:f>
        <x:v>0.07199999999999918</x:v>
      </x:c>
      <x:c r="I11" s="1" t="s">
        <x:v>89</x:v>
      </x:c>
    </x:row>
    <x:row r="12">
      <x:c r="B12" s="1" t="s">
        <x:v>90</x:v>
      </x:c>
      <x:c r="C12" s="47" t="s">
        <x:v>26</x:v>
      </x:c>
      <x:c r="D12" s="10" t="n">
        <x:f>MIN(D15-D10,Inputs!H200)</x:f>
        <x:v>-0.17999999999999972</x:v>
      </x:c>
      <x:c r="E12" s="10" t="n">
        <x:f>MIN(E15-E10,Inputs!H200)</x:f>
        <x:v>-0.14400000000000013</x:v>
      </x:c>
      <x:c r="F12" s="10" t="n">
        <x:f>MIN(F15-F10,Inputs!H200)</x:f>
        <x:v>0</x:v>
      </x:c>
      <x:c r="G12" s="47" t="s">
        <x:v>26</x:v>
      </x:c>
      <x:c r="H12" s="27" t="n">
        <x:f>MIN(H15-H10,Inputs!H200)</x:f>
        <x:v>0</x:v>
      </x:c>
      <x:c r="I12" s="1" t="s">
        <x:v>91</x:v>
      </x:c>
    </x:row>
    <x:row r="13">
      <x:c r="B13" s="1" t="s">
        <x:v>92</x:v>
      </x:c>
      <x:c r="C13" s="2"/>
      <x:c r="D13" s="2" t="n">
        <x:f>SUM(D11:D12)</x:f>
        <x:v>-0.17999999999999972</x:v>
      </x:c>
      <x:c r="E13" s="2" t="n">
        <x:f>SUM(E11:E12)</x:f>
        <x:v>-0.14400000000000013</x:v>
      </x:c>
      <x:c r="F13" s="2" t="n">
        <x:f>SUM(F11:F12)</x:f>
        <x:v>0.35999999999999943</x:v>
      </x:c>
      <x:c r="G13" s="2"/>
      <x:c r="H13" s="6" t="n">
        <x:f>SUM(H11:H12)</x:f>
        <x:v>0.07199999999999918</x:v>
      </x:c>
      <x:c r="I13" s="1"/>
    </x:row>
    <x:row r="14">
      <x:c r="B14" s="1" t="s">
        <x:v>93</x:v>
      </x:c>
      <x:c r="C14" s="2" t="n">
        <x:f>C15</x:f>
        <x:v>8.856</x:v>
      </x:c>
      <x:c r="D14" s="2" t="n">
        <x:f>D10+D13</x:f>
        <x:v>8.676</x:v>
      </x:c>
      <x:c r="E14" s="2" t="n">
        <x:f>E10+E13</x:f>
        <x:v>8.532</x:v>
      </x:c>
      <x:c r="F14" s="2" t="n">
        <x:f>F10+F13</x:f>
        <x:v>8.892</x:v>
      </x:c>
      <x:c r="G14" s="2" t="n">
        <x:f>G15</x:f>
        <x:v>34.74</x:v>
      </x:c>
      <x:c r="H14" s="6" t="n">
        <x:f>H10+H13</x:f>
        <x:v>8.963999999999999</x:v>
      </x:c>
      <x:c r="I14" s="1"/>
    </x:row>
    <x:row r="15">
      <x:c r="B15" s="1" t="s">
        <x:v>94</x:v>
      </x:c>
      <x:c r="C15" s="10" t="n">
        <x:f>Inputs!C127*Inputs!H202</x:f>
        <x:v>8.856</x:v>
      </x:c>
      <x:c r="D15" s="10" t="n">
        <x:f>Inputs!D127*Inputs!H202</x:f>
        <x:v>8.676</x:v>
      </x:c>
      <x:c r="E15" s="10" t="n">
        <x:f>Inputs!E127*Inputs!H202</x:f>
        <x:v>8.532</x:v>
      </x:c>
      <x:c r="F15" s="10" t="n">
        <x:f>Inputs!F127*Inputs!H202</x:f>
        <x:v>8.892</x:v>
      </x:c>
      <x:c r="G15" s="10" t="n">
        <x:f>Inputs!G127*Inputs!H202</x:f>
        <x:v>34.74</x:v>
      </x:c>
      <x:c r="H15" s="27" t="n">
        <x:f>Inputs!H191*Inputs!H202</x:f>
        <x:v>8.963999999999999</x:v>
      </x:c>
      <x:c r="I15" s="1"/>
    </x:row>
    <x:row r="16">
      <x:c r="B16" s="1" t="s">
        <x:v>95</x:v>
      </x:c>
      <x:c r="C16" s="26"/>
      <x:c r="D16" s="26"/>
      <x:c r="E16" s="26"/>
      <x:c r="F16" s="26"/>
      <x:c r="G16" s="26"/>
      <x:c r="H16" s="31" t="n">
        <x:f>H15/C15-1</x:f>
        <x:v>0.012195121951219301</x:v>
      </x:c>
      <x:c r="I16" s="1"/>
    </x:row>
    <x:row r="17">
      <x:c r="B17" s="1" t="s">
        <x:v>96</x:v>
      </x:c>
      <x:c r="C17" s="2"/>
      <x:c r="D17" s="2"/>
      <x:c r="E17" s="2"/>
      <x:c r="F17" s="2"/>
      <x:c r="G17" s="2"/>
      <x:c r="H17" s="6" t="n">
        <x:f>H15-F15</x:f>
        <x:v>0.07199999999999918</x:v>
      </x:c>
      <x:c r="I17" s="1"/>
    </x:row>
    <x:row r="18">
      <x:c r="B18" s="1" t="s">
        <x:v>97</x:v>
      </x:c>
      <x:c r="C18" s="10" t="n">
        <x:f>Inputs!C126*Inputs!H202</x:f>
        <x:v>9.9</x:v>
      </x:c>
      <x:c r="D18" s="10" t="n">
        <x:f>Inputs!D126*Inputs!H202</x:f>
        <x:v>8.856</x:v>
      </x:c>
      <x:c r="E18" s="10" t="n">
        <x:f>Inputs!E126*Inputs!H202</x:f>
        <x:v>8.783999999999999</x:v>
      </x:c>
      <x:c r="F18" s="10" t="n">
        <x:f>Inputs!F126*Inputs!H202</x:f>
        <x:v>9.251999999999999</x:v>
      </x:c>
      <x:c r="G18" s="10" t="n">
        <x:f>Inputs!G126*Inputs!H202</x:f>
        <x:v>36.612</x:v>
      </x:c>
      <x:c r="H18" s="27" t="n">
        <x:f>Inputs!H192*Inputs!H202</x:f>
        <x:v>10.0008</x:v>
      </x:c>
      <x:c r="I18" s="1"/>
    </x:row>
    <x:row r="19">
      <x:c r="B19" s="1" t="s">
        <x:v>98</x:v>
      </x:c>
      <x:c r="C19" s="26"/>
      <x:c r="D19" s="26"/>
      <x:c r="E19" s="26"/>
      <x:c r="F19" s="26"/>
      <x:c r="G19" s="26"/>
      <x:c r="H19" s="31" t="n">
        <x:f>H18/C18-1</x:f>
        <x:v>0.01018181818181807</x:v>
      </x:c>
      <x:c r="I19" s="1"/>
    </x:row>
    <x:row r="20">
      <x:c r="B20" s="1" t="s">
        <x:v>99</x:v>
      </x:c>
      <x:c r="C20" s="2"/>
      <x:c r="D20" s="2"/>
      <x:c r="E20" s="2"/>
      <x:c r="F20" s="2"/>
      <x:c r="G20" s="2"/>
      <x:c r="H20" s="6" t="n">
        <x:f>H18-F18</x:f>
        <x:v>0.748800000000001</x:v>
      </x:c>
      <x:c r="I20" s="1"/>
    </x:row>
    <x:row r="21">
      <x:c r="B21" s="1" t="s">
        <x:v>100</x:v>
      </x:c>
      <x:c r="C21" s="26" t="n">
        <x:f>C18/C15</x:f>
        <x:v>1.1178861788617886</x:v>
      </x:c>
      <x:c r="D21" s="26" t="n">
        <x:f>D18/D15</x:f>
        <x:v>1.020746887966805</x:v>
      </x:c>
      <x:c r="E21" s="26" t="n">
        <x:f>E18/E15</x:f>
        <x:v>1.0295358649789028</x:v>
      </x:c>
      <x:c r="F21" s="26" t="n">
        <x:f>F18/F15</x:f>
        <x:v>1.040485829959514</x:v>
      </x:c>
      <x:c r="G21" s="26" t="n">
        <x:f>G18/G15</x:f>
        <x:v>1.0538860103626944</x:v>
      </x:c>
      <x:c r="H21" s="31" t="n">
        <x:f>H18/H15</x:f>
        <x:v>1.1156626506024099</x:v>
      </x:c>
      <x:c r="I21" s="1"/>
    </x:row>
    <x:row r="22">
      <x:c r="B22" s="1" t="s">
        <x:v>101</x:v>
      </x:c>
      <x:c r="C22" s="2"/>
      <x:c r="D22" s="2"/>
      <x:c r="E22" s="2"/>
      <x:c r="F22" s="2"/>
      <x:c r="G22" s="2"/>
      <x:c r="H22" s="6" t="n">
        <x:f>(H21-C21)*10000</x:f>
        <x:v>-22.23528259378771</x:v>
      </x:c>
      <x:c r="I22" s="1"/>
    </x:row>
    <x:row r="23">
      <x:c r="B23" s="1" t="s">
        <x:v>65</x:v>
      </x:c>
      <x:c r="C23" s="10" t="n">
        <x:f>C31*Inputs!H204</x:f>
        <x:v>1753.6308393467527</x:v>
      </x:c>
      <x:c r="D23" s="10" t="n">
        <x:f>D31*Inputs!H204</x:f>
        <x:v>1426.414736042537</x:v>
      </x:c>
      <x:c r="E23" s="10" t="n">
        <x:f>E31*Inputs!H204</x:f>
        <x:v>1422.2901633118117</x:v>
      </x:c>
      <x:c r="F23" s="10" t="n">
        <x:f>F31*Inputs!H204</x:f>
        <x:v>1458.723889099886</x:v>
      </x:c>
      <x:c r="G23" s="10" t="n">
        <x:f>G31*Inputs!H204</x:f>
        <x:v>5820.459551842006</x:v>
      </x:c>
      <x:c r="H23" s="27" t="n">
        <x:f>H18*C24*(1+Inputs!H171)</x:f>
        <x:v>1779.9353019369535</x:v>
      </x:c>
      <x:c r="I23" s="1"/>
    </x:row>
    <x:row r="24">
      <x:c r="B24" s="1" t="s">
        <x:v>102</x:v>
      </x:c>
      <x:c r="C24" s="2" t="n">
        <x:f>C23/C18</x:f>
        <x:v>177.1344282168437</x:v>
      </x:c>
      <x:c r="D24" s="2" t="n">
        <x:f>D23/D18</x:f>
        <x:v>161.06760795421602</x:v>
      </x:c>
      <x:c r="E24" s="2" t="n">
        <x:f>E23/E18</x:f>
        <x:v>161.91827906555235</x:v>
      </x:c>
      <x:c r="F24" s="2" t="n">
        <x:f>F23/F18</x:f>
        <x:v>157.6657900021494</x:v>
      </x:c>
      <x:c r="G24" s="2" t="n">
        <x:f>G23/G18</x:f>
        <x:v>158.9768259543867</x:v>
      </x:c>
      <x:c r="H24" s="6" t="n">
        <x:f>H23/H18</x:f>
        <x:v>177.97929185034732</x:v>
      </x:c>
      <x:c r="I24" s="1"/>
    </x:row>
    <x:row r="25">
      <x:c r="B25" s="1" t="s">
        <x:v>103</x:v>
      </x:c>
      <x:c r="C25" s="26"/>
      <x:c r="D25" s="26"/>
      <x:c r="E25" s="26"/>
      <x:c r="F25" s="26"/>
      <x:c r="G25" s="26"/>
      <x:c r="H25" s="31" t="n">
        <x:f>H24/C24-1</x:f>
        <x:v>0.004769618430525258</x:v>
      </x:c>
      <x:c r="I25" s="1"/>
    </x:row>
    <x:row r="26">
      <x:c r="B26" s="1" t="s">
        <x:v>71</x:v>
      </x:c>
      <x:c r="C26" s="2" t="n">
        <x:f>C31-C23</x:f>
        <x:v>797.3691606532473</x:v>
      </x:c>
      <x:c r="D26" s="2" t="n">
        <x:f>D31-D23</x:f>
        <x:v>648.585263957463</x:v>
      </x:c>
      <x:c r="E26" s="2" t="n">
        <x:f>E31-E23</x:f>
        <x:v>646.7098366881883</x:v>
      </x:c>
      <x:c r="F26" s="2" t="n">
        <x:f>F31-F23</x:f>
        <x:v>663.276110900114</x:v>
      </x:c>
      <x:c r="G26" s="2" t="n">
        <x:f>G31-G23</x:f>
        <x:v>2646.5404481579944</x:v>
      </x:c>
      <x:c r="H26" s="27" t="n">
        <x:f>H18*C27*(1+Inputs!H171)</x:f>
        <x:v>809.3296980630457</x:v>
      </x:c>
      <x:c r="I26" s="1"/>
    </x:row>
    <x:row r="27">
      <x:c r="B27" s="1" t="s">
        <x:v>104</x:v>
      </x:c>
      <x:c r="C27" s="2" t="n">
        <x:f>C26/C18</x:f>
        <x:v>80.54233945992397</x:v>
      </x:c>
      <x:c r="D27" s="2" t="n">
        <x:f>D26/D18</x:f>
        <x:v>73.2368184233811</x:v>
      </x:c>
      <x:c r="E27" s="2" t="n">
        <x:f>E26/E18</x:f>
        <x:v>73.62361528781743</x:v>
      </x:c>
      <x:c r="F27" s="2" t="n">
        <x:f>F26/F18</x:f>
        <x:v>71.69002495677843</x:v>
      </x:c>
      <x:c r="G27" s="2" t="n">
        <x:f>G26/G18</x:f>
        <x:v>72.28614793395593</x:v>
      </x:c>
      <x:c r="H27" s="6" t="n">
        <x:f>H26/H18</x:f>
        <x:v>80.92649568664964</x:v>
      </x:c>
      <x:c r="I27" s="1"/>
    </x:row>
    <x:row r="28">
      <x:c r="B28" s="1" t="s">
        <x:v>105</x:v>
      </x:c>
      <x:c r="C28" s="26"/>
      <x:c r="D28" s="26"/>
      <x:c r="E28" s="26"/>
      <x:c r="F28" s="26"/>
      <x:c r="G28" s="26"/>
      <x:c r="H28" s="31" t="n">
        <x:f>H27/C27-1</x:f>
        <x:v>0.004769618430525258</x:v>
      </x:c>
      <x:c r="I28" s="1"/>
    </x:row>
    <x:row r="29">
      <x:c r="B29" s="16" t="s">
        <x:v>106</x:v>
      </x:c>
      <x:c r="C29" s="4" t="n">
        <x:f>SUM(C23,C26)</x:f>
        <x:v>2551</x:v>
      </x:c>
      <x:c r="D29" s="4" t="n">
        <x:f>SUM(D23,D26)</x:f>
        <x:v>2075</x:v>
      </x:c>
      <x:c r="E29" s="4" t="n">
        <x:f>SUM(E23,E26)</x:f>
        <x:v>2069</x:v>
      </x:c>
      <x:c r="F29" s="4" t="n">
        <x:f>SUM(F23,F26)</x:f>
        <x:v>2122</x:v>
      </x:c>
      <x:c r="G29" s="4" t="n">
        <x:f>SUM(G23,G26)</x:f>
        <x:v>8467</x:v>
      </x:c>
      <x:c r="H29" s="9" t="n">
        <x:f>SUM(H23,H26)</x:f>
        <x:v>2589.2649999999994</x:v>
      </x:c>
      <x:c r="I29" s="1"/>
    </x:row>
    <x:row r="30">
      <x:c r="B30" s="1" t="s">
        <x:v>107</x:v>
      </x:c>
      <x:c r="C30" s="2"/>
      <x:c r="D30" s="2"/>
      <x:c r="E30" s="2"/>
      <x:c r="F30" s="2"/>
      <x:c r="G30" s="2"/>
      <x:c r="H30" s="27" t="n">
        <x:f>Inputs!H200</x:f>
        <x:v>0</x:v>
      </x:c>
      <x:c r="I30" s="1"/>
    </x:row>
    <x:row r="31">
      <x:c r="B31" s="16" t="s">
        <x:v>108</x:v>
      </x:c>
      <x:c r="C31" s="17" t="n">
        <x:f>Inputs!C101</x:f>
        <x:v>2551</x:v>
      </x:c>
      <x:c r="D31" s="17" t="n">
        <x:f>Inputs!D101</x:f>
        <x:v>2075</x:v>
      </x:c>
      <x:c r="E31" s="17" t="n">
        <x:f>Inputs!E101</x:f>
        <x:v>2069</x:v>
      </x:c>
      <x:c r="F31" s="17" t="n">
        <x:f>Inputs!F101</x:f>
        <x:v>2122</x:v>
      </x:c>
      <x:c r="G31" s="17" t="n">
        <x:f>Inputs!G101</x:f>
        <x:v>8467</x:v>
      </x:c>
      <x:c r="H31" s="9" t="n">
        <x:f>H23+H26+H30</x:f>
        <x:v>2589.2649999999994</x:v>
      </x:c>
      <x:c r="I31" s="1"/>
    </x:row>
    <x:row r="32">
      <x:c r="B32" s="1" t="s">
        <x:v>109</x:v>
      </x:c>
      <x:c r="C32" s="26"/>
      <x:c r="D32" s="26"/>
      <x:c r="E32" s="26"/>
      <x:c r="F32" s="26"/>
      <x:c r="G32" s="26"/>
      <x:c r="H32" s="31" t="n">
        <x:f>(1+H35)/((1+H33)*(1+H34))-1</x:f>
        <x:v>0.01499999999999968</x:v>
      </x:c>
      <x:c r="I32" s="1"/>
    </x:row>
    <x:row r="33">
      <x:c r="B33" s="1" t="s">
        <x:v>110</x:v>
      </x:c>
      <x:c r="C33" s="26"/>
      <x:c r="D33" s="26"/>
      <x:c r="E33" s="26"/>
      <x:c r="F33" s="26"/>
      <x:c r="G33" s="26"/>
      <x:c r="H33" s="30" t="n">
        <x:f>Inputs!H200</x:f>
        <x:v>0</x:v>
      </x:c>
      <x:c r="I33" s="1"/>
    </x:row>
    <x:row r="34">
      <x:c r="B34" s="1" t="s">
        <x:v>111</x:v>
      </x:c>
      <x:c r="C34" s="26"/>
      <x:c r="D34" s="26"/>
      <x:c r="E34" s="26"/>
      <x:c r="F34" s="26"/>
      <x:c r="G34" s="26"/>
      <x:c r="H34" s="30" t="n">
        <x:f>Inputs!H200</x:f>
        <x:v>0</x:v>
      </x:c>
      <x:c r="I34" s="1"/>
    </x:row>
    <x:row r="35">
      <x:c r="B35" s="1" t="s">
        <x:v>112</x:v>
      </x:c>
      <x:c r="C35" s="26"/>
      <x:c r="D35" s="26"/>
      <x:c r="E35" s="26"/>
      <x:c r="F35" s="26"/>
      <x:c r="G35" s="26"/>
      <x:c r="H35" s="31" t="n">
        <x:f>H31/$C31-1</x:f>
        <x:v>0.01499999999999968</x:v>
      </x:c>
      <x:c r="I35" s="1"/>
    </x:row>
    <x:row r="36">
      <x:c r="B36" s="1" t="s">
        <x:v>113</x:v>
      </x:c>
      <x:c r="C36" s="26"/>
      <x:c r="D36" s="26" t="n">
        <x:f>IFERROR(D31/C31-1,0)</x:f>
        <x:v>-0.186593492747942</x:v>
      </x:c>
      <x:c r="E36" s="26" t="n">
        <x:f>IFERROR(E31/D31-1,0)</x:f>
        <x:v>-0.0028915662650602636</x:v>
      </x:c>
      <x:c r="F36" s="26" t="n">
        <x:f>IFERROR(F31/E31-1,0)</x:f>
        <x:v>0.025616239729337797</x:v>
      </x:c>
      <x:c r="G36" s="26"/>
      <x:c r="H36" s="31" t="n">
        <x:f>H31/F31-1</x:f>
        <x:v>0.22020028275212034</x:v>
      </x:c>
      <x:c r="I36" s="1"/>
    </x:row>
    <x:row r="37">
      <x:c r="B37" s="1" t="s">
        <x:v>114</x:v>
      </x:c>
      <x:c r="C37" s="15" t="n">
        <x:f>C31/'Revenue summary'!C18</x:f>
        <x:v>0.3128909603826812</x:v>
      </x:c>
      <x:c r="D37" s="15" t="n">
        <x:f>D31/'Revenue summary'!D18</x:f>
        <x:v>0.3278041074249605</x:v>
      </x:c>
      <x:c r="E37" s="15" t="n">
        <x:f>E31/'Revenue summary'!E18</x:f>
        <x:v>0.3356042173560422</x:v>
      </x:c>
      <x:c r="F37" s="15" t="n">
        <x:f>F31/'Revenue summary'!F18</x:f>
        <x:v>0.3184751613387363</x:v>
      </x:c>
      <x:c r="G37" s="15" t="n">
        <x:f>G31/'Revenue summary'!G18</x:f>
        <x:v>0.3180452257531365</x:v>
      </x:c>
      <x:c r="H37" s="30" t="n">
        <x:f>H31/'Revenue summary'!H18</x:f>
        <x:v>0.3097617853851665</x:v>
      </x:c>
      <x:c r="I37" s="1"/>
    </x:row>
    <x:row r="38">
      <x:c r="B38" s="1" t="s">
        <x:v>115</x:v>
      </x:c>
      <x:c r="C38" s="10" t="n">
        <x:f>Inputs!C224</x:f>
        <x:v>1301</x:v>
      </x:c>
      <x:c r="D38" s="10" t="n">
        <x:f>Inputs!D224</x:f>
        <x:v>1299</x:v>
      </x:c>
      <x:c r="E38" s="10" t="n">
        <x:f>Inputs!E224</x:f>
        <x:v>1421</x:v>
      </x:c>
      <x:c r="F38" s="10" t="n">
        <x:f>Inputs!F224</x:f>
        <x:v>1334</x:v>
      </x:c>
      <x:c r="G38" s="10" t="n">
        <x:f>Inputs!G224</x:f>
        <x:v>5078</x:v>
      </x:c>
      <x:c r="H38" s="27" t="n">
        <x:f>C38*'Income Statement'!H22/'Income Statement'!C22</x:f>
        <x:v>1400.54355986317</x:v>
      </x:c>
      <x:c r="I38" s="1"/>
    </x:row>
    <x:row r="39">
      <x:c r="B39" s="1" t="s">
        <x:v>116</x:v>
      </x:c>
      <x:c r="C39" s="10" t="n">
        <x:f>Inputs!C225</x:f>
        <x:v>244</x:v>
      </x:c>
      <x:c r="D39" s="10" t="n">
        <x:f>Inputs!D225</x:f>
        <x:v>291</x:v>
      </x:c>
      <x:c r="E39" s="10" t="n">
        <x:f>Inputs!E225</x:f>
        <x:v>283</x:v>
      </x:c>
      <x:c r="F39" s="10" t="n">
        <x:f>Inputs!F225</x:f>
        <x:v>260</x:v>
      </x:c>
      <x:c r="G39" s="10" t="n">
        <x:f>Inputs!G225</x:f>
        <x:v>1034</x:v>
      </x:c>
      <x:c r="H39" s="27" t="n">
        <x:f>C39*'Income Statement'!H23/'Income Statement'!C23</x:f>
        <x:v>248.88000000000002</x:v>
      </x:c>
      <x:c r="I39" s="1"/>
    </x:row>
    <x:row r="40">
      <x:c r="B40" s="1" t="s">
        <x:v>117</x:v>
      </x:c>
      <x:c r="C40" s="10" t="n">
        <x:f>Inputs!C226</x:f>
        <x:v>196</x:v>
      </x:c>
      <x:c r="D40" s="10" t="n">
        <x:f>Inputs!D226</x:f>
        <x:v>194</x:v>
      </x:c>
      <x:c r="E40" s="10" t="n">
        <x:f>Inputs!E226</x:f>
        <x:v>194</x:v>
      </x:c>
      <x:c r="F40" s="10" t="n">
        <x:f>Inputs!F226</x:f>
        <x:v>203</x:v>
      </x:c>
      <x:c r="G40" s="10" t="n">
        <x:f>Inputs!G226</x:f>
        <x:v>746</x:v>
      </x:c>
      <x:c r="H40" s="27" t="n">
        <x:f>C40*'Income Statement'!H24/'Income Statement'!C24</x:f>
        <x:v>202.28730822873084</x:v>
      </x:c>
      <x:c r="I40" s="1"/>
    </x:row>
    <x:row r="41">
      <x:c r="B41" s="16" t="s">
        <x:v>118</x:v>
      </x:c>
      <x:c r="C41" s="4" t="n">
        <x:f>C31-SUM(C38:C40)+C44</x:f>
        <x:v>810</x:v>
      </x:c>
      <x:c r="D41" s="4" t="n">
        <x:f>D31-SUM(D38:D40)+D44</x:f>
        <x:v>292</x:v>
      </x:c>
      <x:c r="E41" s="4" t="n">
        <x:f>E31-SUM(E38:E40)+E44</x:f>
        <x:v>170</x:v>
      </x:c>
      <x:c r="F41" s="4" t="n">
        <x:f>F31-SUM(F38:F40)+F44</x:f>
        <x:v>326</x:v>
      </x:c>
      <x:c r="G41" s="4" t="n">
        <x:f>G31-SUM(G38:G40)+G44</x:f>
        <x:v>1610</x:v>
      </x:c>
      <x:c r="H41" s="9" t="n">
        <x:f>H31-SUM(H38:H40)</x:f>
        <x:v>737.5541319080985</x:v>
      </x:c>
      <x:c r="I41" s="1"/>
    </x:row>
    <x:row r="42">
      <x:c r="B42" s="1" t="s">
        <x:v>119</x:v>
      </x:c>
      <x:c r="C42" s="26" t="n">
        <x:f>IFERROR(C41/C31,0)</x:f>
        <x:v>0.31752254018032144</x:v>
      </x:c>
      <x:c r="D42" s="26" t="n">
        <x:f>IFERROR(D41/D31,0)</x:f>
        <x:v>0.14072289156626505</x:v>
      </x:c>
      <x:c r="E42" s="26" t="n">
        <x:f>IFERROR(E41/E31,0)</x:f>
        <x:v>0.08216529724504591</x:v>
      </x:c>
      <x:c r="F42" s="26" t="n">
        <x:f>IFERROR(F41/F31,0)</x:f>
        <x:v>0.1536286522148916</x:v>
      </x:c>
      <x:c r="G42" s="26" t="n">
        <x:f>IFERROR(G41/G31,0)</x:f>
        <x:v>0.1901499940947207</x:v>
      </x:c>
      <x:c r="H42" s="31" t="n">
        <x:f>H41/H31</x:f>
        <x:v>0.2848507711292968</x:v>
      </x:c>
      <x:c r="I42" s="1"/>
    </x:row>
    <x:row r="43">
      <x:c r="B43" s="1" t="s">
        <x:v>120</x:v>
      </x:c>
      <x:c r="C43" s="2"/>
      <x:c r="D43" s="2"/>
      <x:c r="E43" s="2"/>
      <x:c r="F43" s="2"/>
      <x:c r="G43" s="2"/>
      <x:c r="H43" s="6" t="n">
        <x:f>(H42-C42)*10000</x:f>
        <x:v>-326.7176905102465</x:v>
      </x:c>
      <x:c r="I43" s="1"/>
    </x:row>
    <x:row r="44">
      <x:c r="B44" s="1" t="s">
        <x:v>121</x:v>
      </x:c>
      <x:c r="C44" s="10" t="n">
        <x:f>Inputs!C227-C31+SUM(C38:C40)</x:f>
        <x:v>0</x:v>
      </x:c>
      <x:c r="D44" s="10" t="n">
        <x:f>Inputs!D227-D31+SUM(D38:D40)</x:f>
        <x:v>1</x:v>
      </x:c>
      <x:c r="E44" s="10" t="n">
        <x:f>Inputs!E227-E31+SUM(E38:E40)</x:f>
        <x:v>-1</x:v>
      </x:c>
      <x:c r="F44" s="10" t="n">
        <x:f>Inputs!F227-F31+SUM(F38:F40)</x:f>
        <x:v>1</x:v>
      </x:c>
      <x:c r="G44" s="10" t="n">
        <x:f>Inputs!G227-G31+SUM(G38:G40)</x:f>
        <x:v>1</x:v>
      </x:c>
      <x:c r="H44" s="27" t="n">
        <x:f>Inputs!H200</x:f>
        <x:v>0</x:v>
      </x:c>
      <x:c r="I44" s="1"/>
    </x:row>
    <x:row r="45">
      <x:c r="B45" s="1"/>
      <x:c r="C45" s="2"/>
      <x:c r="D45" s="2"/>
      <x:c r="E45" s="2"/>
      <x:c r="F45" s="2"/>
      <x:c r="G45" s="2"/>
      <x:c r="H45" s="6"/>
      <x:c r="I45" s="1"/>
    </x:row>
    <x:row r="46">
      <x:c r="B46" s="1"/>
      <x:c r="C46" s="2"/>
      <x:c r="D46" s="2"/>
      <x:c r="E46" s="2"/>
      <x:c r="F46" s="2"/>
      <x:c r="G46" s="2"/>
      <x:c r="H46" s="6"/>
      <x:c r="I46" s="1"/>
    </x:row>
    <x:row r="47">
      <x:c r="B47" s="1" t="s">
        <x:v>122</x:v>
      </x:c>
      <x:c r="C47" s="2"/>
      <x:c r="D47" s="2"/>
      <x:c r="E47" s="2"/>
      <x:c r="F47" s="2"/>
      <x:c r="G47" s="2"/>
      <x:c r="H47" s="6"/>
      <x:c r="I47" s="1"/>
    </x:row>
    <x:row r="48">
      <x:c r="B48" s="1" t="s">
        <x:v>73</x:v>
      </x:c>
      <x:c r="C48" s="2" t="n">
        <x:f>C15</x:f>
        <x:v>8.856</x:v>
      </x:c>
      <x:c r="D48" s="2" t="n">
        <x:f>D15</x:f>
        <x:v>8.676</x:v>
      </x:c>
      <x:c r="E48" s="2" t="n">
        <x:f>E15</x:f>
        <x:v>8.532</x:v>
      </x:c>
      <x:c r="F48" s="2" t="n">
        <x:f>F15</x:f>
        <x:v>8.892</x:v>
      </x:c>
      <x:c r="G48" s="2" t="n">
        <x:f>G15</x:f>
        <x:v>34.74</x:v>
      </x:c>
      <x:c r="H48" s="6" t="n">
        <x:f>H15</x:f>
        <x:v>8.963999999999999</x:v>
      </x:c>
      <x:c r="I48" s="1"/>
    </x:row>
    <x:row r="49">
      <x:c r="B49" s="1" t="s">
        <x:v>74</x:v>
      </x:c>
      <x:c r="C49" s="26"/>
      <x:c r="D49" s="26"/>
      <x:c r="E49" s="26"/>
      <x:c r="F49" s="26"/>
      <x:c r="G49" s="26"/>
      <x:c r="H49" s="31" t="n">
        <x:f>IFERROR(H15/C15-1,0)</x:f>
        <x:v>0.012195121951219301</x:v>
      </x:c>
      <x:c r="I49" s="1"/>
    </x:row>
    <x:row r="50">
      <x:c r="B50" s="1" t="s">
        <x:v>75</x:v>
      </x:c>
      <x:c r="C50" s="2"/>
      <x:c r="D50" s="2" t="n">
        <x:f>D15-C15</x:f>
        <x:v>-0.17999999999999972</x:v>
      </x:c>
      <x:c r="E50" s="2" t="n">
        <x:f>E15-D15</x:f>
        <x:v>-0.14400000000000013</x:v>
      </x:c>
      <x:c r="F50" s="2" t="n">
        <x:f>F15-E15</x:f>
        <x:v>0.35999999999999943</x:v>
      </x:c>
      <x:c r="G50" s="2"/>
      <x:c r="H50" s="6" t="n">
        <x:f>H15-F15</x:f>
        <x:v>0.07199999999999918</x:v>
      </x:c>
      <x:c r="I50" s="1"/>
    </x:row>
    <x:row r="51">
      <x:c r="B51" s="1"/>
      <x:c r="C51" s="2"/>
      <x:c r="D51" s="2"/>
      <x:c r="E51" s="2"/>
      <x:c r="F51" s="2"/>
      <x:c r="G51" s="2"/>
      <x:c r="H51" s="6"/>
      <x:c r="I51" s="1"/>
    </x:row>
    <x:row r="52">
      <x:c r="B52" s="1" t="s">
        <x:v>123</x:v>
      </x:c>
      <x:c r="C52" s="2" t="n">
        <x:f>C18</x:f>
        <x:v>9.9</x:v>
      </x:c>
      <x:c r="D52" s="2" t="n">
        <x:f>D18</x:f>
        <x:v>8.856</x:v>
      </x:c>
      <x:c r="E52" s="2" t="n">
        <x:f>E18</x:f>
        <x:v>8.783999999999999</x:v>
      </x:c>
      <x:c r="F52" s="2" t="n">
        <x:f>F18</x:f>
        <x:v>9.251999999999999</x:v>
      </x:c>
      <x:c r="G52" s="2" t="n">
        <x:f>G18</x:f>
        <x:v>36.612</x:v>
      </x:c>
      <x:c r="H52" s="6" t="n">
        <x:f>H18</x:f>
        <x:v>10.0008</x:v>
      </x:c>
      <x:c r="I52" s="1"/>
    </x:row>
    <x:row r="53">
      <x:c r="B53" s="1" t="s">
        <x:v>74</x:v>
      </x:c>
      <x:c r="C53" s="26"/>
      <x:c r="D53" s="26"/>
      <x:c r="E53" s="26"/>
      <x:c r="F53" s="26"/>
      <x:c r="G53" s="26"/>
      <x:c r="H53" s="31" t="n">
        <x:f>IFERROR(H18/C18-1,0)</x:f>
        <x:v>0.01018181818181807</x:v>
      </x:c>
      <x:c r="I53" s="1"/>
    </x:row>
    <x:row r="54">
      <x:c r="B54" s="1" t="s">
        <x:v>75</x:v>
      </x:c>
      <x:c r="C54" s="2"/>
      <x:c r="D54" s="2" t="n">
        <x:f>D18-C18</x:f>
        <x:v>-1.0440000000000005</x:v>
      </x:c>
      <x:c r="E54" s="2" t="n">
        <x:f>E18-D18</x:f>
        <x:v>-0.07200000000000095</x:v>
      </x:c>
      <x:c r="F54" s="2" t="n">
        <x:f>F18-E18</x:f>
        <x:v>0.46799999999999997</x:v>
      </x:c>
      <x:c r="G54" s="2"/>
      <x:c r="H54" s="6" t="n">
        <x:f>H18-F18</x:f>
        <x:v>0.748800000000001</x:v>
      </x:c>
      <x:c r="I54" s="1"/>
    </x:row>
    <x:row r="55">
      <x:c r="B55" s="1"/>
      <x:c r="C55" s="2"/>
      <x:c r="D55" s="2"/>
      <x:c r="E55" s="2"/>
      <x:c r="F55" s="2"/>
      <x:c r="G55" s="2"/>
      <x:c r="H55" s="6"/>
      <x:c r="I55" s="1"/>
    </x:row>
    <x:row r="56">
      <x:c r="B56" s="1" t="s">
        <x:v>77</x:v>
      </x:c>
      <x:c r="C56" s="26" t="n">
        <x:f>C21</x:f>
        <x:v>1.1178861788617886</x:v>
      </x:c>
      <x:c r="D56" s="26" t="n">
        <x:f>D21</x:f>
        <x:v>1.020746887966805</x:v>
      </x:c>
      <x:c r="E56" s="26" t="n">
        <x:f>E21</x:f>
        <x:v>1.0295358649789028</x:v>
      </x:c>
      <x:c r="F56" s="26" t="n">
        <x:f>F21</x:f>
        <x:v>1.040485829959514</x:v>
      </x:c>
      <x:c r="G56" s="26" t="n">
        <x:f>G21</x:f>
        <x:v>1.0538860103626944</x:v>
      </x:c>
      <x:c r="H56" s="31" t="n">
        <x:f>H21</x:f>
        <x:v>1.1156626506024099</x:v>
      </x:c>
      <x:c r="I56" s="1"/>
    </x:row>
    <x:row r="57">
      <x:c r="B57" s="1" t="s">
        <x:v>78</x:v>
      </x:c>
      <x:c r="C57" s="32"/>
      <x:c r="D57" s="32"/>
      <x:c r="E57" s="32"/>
      <x:c r="F57" s="32"/>
      <x:c r="G57" s="32"/>
      <x:c r="H57" s="40" t="n">
        <x:f>(H21-C21)*10000</x:f>
        <x:v>-22.23528259378771</x:v>
      </x:c>
      <x:c r="I57" s="1"/>
    </x:row>
    <x:row r="58">
      <x:c r="B58" s="1" t="s">
        <x:v>79</x:v>
      </x:c>
      <x:c r="C58" s="32"/>
      <x:c r="D58" s="32" t="n">
        <x:f>(D21-C21)*10000</x:f>
        <x:v>-971.3929089498374</x:v>
      </x:c>
      <x:c r="E58" s="32" t="n">
        <x:f>(E21-D21)*10000</x:f>
        <x:v>87.8897701209791</x:v>
      </x:c>
      <x:c r="F58" s="32" t="n">
        <x:f>(F21-E21)*10000</x:f>
        <x:v>109.49964980611293</x:v>
      </x:c>
      <x:c r="G58" s="32"/>
      <x:c r="H58" s="40" t="n">
        <x:f>(H21-F21)*10000</x:f>
        <x:v>751.7682064289577</x:v>
      </x:c>
      <x:c r="I58" s="1"/>
    </x:row>
    <x:row r="59">
      <x:c r="B59" s="1"/>
      <x:c r="C59" s="1"/>
      <x:c r="D59" s="1"/>
      <x:c r="E59" s="1"/>
      <x:c r="F59" s="1"/>
      <x:c r="G59" s="1"/>
      <x:c r="H59" s="14"/>
      <x:c r="I59" s="1"/>
    </x:row>
    <x:row r="60">
      <x:c r="B60" s="1" t="s">
        <x:v>124</x:v>
      </x:c>
      <x:c r="C60" s="2" t="n">
        <x:f>C24</x:f>
        <x:v>177.1344282168437</x:v>
      </x:c>
      <x:c r="D60" s="2" t="n">
        <x:f>D24</x:f>
        <x:v>161.06760795421602</x:v>
      </x:c>
      <x:c r="E60" s="2" t="n">
        <x:f>E24</x:f>
        <x:v>161.91827906555235</x:v>
      </x:c>
      <x:c r="F60" s="2" t="n">
        <x:f>F24</x:f>
        <x:v>157.6657900021494</x:v>
      </x:c>
      <x:c r="G60" s="2" t="n">
        <x:f>G24</x:f>
        <x:v>158.9768259543867</x:v>
      </x:c>
      <x:c r="H60" s="6" t="n">
        <x:f>H24</x:f>
        <x:v>177.97929185034732</x:v>
      </x:c>
      <x:c r="I60" s="1"/>
    </x:row>
    <x:row r="61">
      <x:c r="B61" s="1" t="s">
        <x:v>74</x:v>
      </x:c>
      <x:c r="C61" s="26"/>
      <x:c r="D61" s="26"/>
      <x:c r="E61" s="26"/>
      <x:c r="F61" s="26"/>
      <x:c r="G61" s="26"/>
      <x:c r="H61" s="31" t="n">
        <x:f>IFERROR(H24/C24-1,0)</x:f>
        <x:v>0.004769618430525258</x:v>
      </x:c>
      <x:c r="I61" s="1"/>
    </x:row>
    <x:row r="62">
      <x:c r="B62" s="1" t="s">
        <x:v>75</x:v>
      </x:c>
      <x:c r="C62" s="1"/>
      <x:c r="D62" s="2" t="n">
        <x:f>D24-C24</x:f>
        <x:v>-16.066820262627687</x:v>
      </x:c>
      <x:c r="E62" s="2" t="n">
        <x:f>E24-D24</x:f>
        <x:v>0.8506711113363394</x:v>
      </x:c>
      <x:c r="F62" s="2" t="n">
        <x:f>F24-E24</x:f>
        <x:v>-4.2524890634029475</x:v>
      </x:c>
      <x:c r="G62" s="1"/>
      <x:c r="H62" s="6" t="n">
        <x:f>H24-F24</x:f>
        <x:v>20.313501848197916</x:v>
      </x:c>
      <x:c r="I62" s="1"/>
    </x:row>
    <x:row r="63">
      <x:c r="B63" s="1"/>
      <x:c r="C63" s="1"/>
      <x:c r="D63" s="1"/>
      <x:c r="E63" s="1"/>
      <x:c r="F63" s="1"/>
      <x:c r="G63" s="1"/>
      <x:c r="H63" s="14"/>
      <x:c r="I63" s="1"/>
    </x:row>
    <x:row r="64">
      <x:c r="B64" s="1" t="s">
        <x:v>125</x:v>
      </x:c>
      <x:c r="C64" s="2" t="n">
        <x:f>C27</x:f>
        <x:v>80.54233945992397</x:v>
      </x:c>
      <x:c r="D64" s="2" t="n">
        <x:f>D27</x:f>
        <x:v>73.2368184233811</x:v>
      </x:c>
      <x:c r="E64" s="2" t="n">
        <x:f>E27</x:f>
        <x:v>73.62361528781743</x:v>
      </x:c>
      <x:c r="F64" s="2" t="n">
        <x:f>F27</x:f>
        <x:v>71.69002495677843</x:v>
      </x:c>
      <x:c r="G64" s="2" t="n">
        <x:f>G27</x:f>
        <x:v>72.28614793395593</x:v>
      </x:c>
      <x:c r="H64" s="6" t="n">
        <x:f>H27</x:f>
        <x:v>80.92649568664964</x:v>
      </x:c>
      <x:c r="I64" s="1"/>
    </x:row>
    <x:row r="65">
      <x:c r="B65" s="1" t="s">
        <x:v>74</x:v>
      </x:c>
      <x:c r="C65" s="26"/>
      <x:c r="D65" s="26"/>
      <x:c r="E65" s="26"/>
      <x:c r="F65" s="26"/>
      <x:c r="G65" s="26"/>
      <x:c r="H65" s="31" t="n">
        <x:f>IFERROR(H27/C27-1,0)</x:f>
        <x:v>0.004769618430525258</x:v>
      </x:c>
      <x:c r="I65" s="1"/>
    </x:row>
    <x:row r="66">
      <x:c r="B66" s="1" t="s">
        <x:v>75</x:v>
      </x:c>
      <x:c r="C66" s="1"/>
      <x:c r="D66" s="2" t="n">
        <x:f>D27-C27</x:f>
        <x:v>-7.305521036542871</x:v>
      </x:c>
      <x:c r="E66" s="2" t="n">
        <x:f>E27-D27</x:f>
        <x:v>0.38679686443633443</x:v>
      </x:c>
      <x:c r="F66" s="2" t="n">
        <x:f>F27-E27</x:f>
        <x:v>-1.9335903310389995</x:v>
      </x:c>
      <x:c r="G66" s="1"/>
      <x:c r="H66" s="6" t="n">
        <x:f>H27-F27</x:f>
        <x:v>9.236470729871215</x:v>
      </x:c>
      <x:c r="I66" s="1"/>
    </x:row>
    <x:row r="67">
      <x:c r="B67" s="1"/>
      <x:c r="C67" s="1"/>
      <x:c r="D67" s="1"/>
      <x:c r="E67" s="1"/>
      <x:c r="F67" s="1"/>
      <x:c r="G67" s="1"/>
      <x:c r="H67" s="14"/>
      <x:c r="I67" s="1"/>
    </x:row>
    <x:row r="68">
      <x:c r="B68" s="1" t="s">
        <x:v>126</x:v>
      </x:c>
      <x:c r="C68" s="2" t="n">
        <x:f>C31</x:f>
        <x:v>2551</x:v>
      </x:c>
      <x:c r="D68" s="2" t="n">
        <x:f>D31</x:f>
        <x:v>2075</x:v>
      </x:c>
      <x:c r="E68" s="2" t="n">
        <x:f>E31</x:f>
        <x:v>2069</x:v>
      </x:c>
      <x:c r="F68" s="2" t="n">
        <x:f>F31</x:f>
        <x:v>2122</x:v>
      </x:c>
      <x:c r="G68" s="2" t="n">
        <x:f>G31</x:f>
        <x:v>8467</x:v>
      </x:c>
      <x:c r="H68" s="6" t="n">
        <x:f>H31</x:f>
        <x:v>2589.2649999999994</x:v>
      </x:c>
      <x:c r="I68" s="1"/>
    </x:row>
    <x:row r="69">
      <x:c r="B69" s="1" t="s">
        <x:v>74</x:v>
      </x:c>
      <x:c r="C69" s="26"/>
      <x:c r="D69" s="26"/>
      <x:c r="E69" s="26"/>
      <x:c r="F69" s="26"/>
      <x:c r="G69" s="26"/>
      <x:c r="H69" s="31" t="n">
        <x:f>IFERROR(H31/C31-1,0)</x:f>
        <x:v>0.01499999999999968</x:v>
      </x:c>
      <x:c r="I69" s="1"/>
    </x:row>
    <x:row r="70">
      <x:c r="B70" s="1" t="s">
        <x:v>75</x:v>
      </x:c>
      <x:c r="C70" s="1"/>
      <x:c r="D70" s="2" t="n">
        <x:f>D31-C31</x:f>
        <x:v>-476</x:v>
      </x:c>
      <x:c r="E70" s="2" t="n">
        <x:f>E31-D31</x:f>
        <x:v>-6</x:v>
      </x:c>
      <x:c r="F70" s="2" t="n">
        <x:f>F31-E31</x:f>
        <x:v>53</x:v>
      </x:c>
      <x:c r="G70" s="1"/>
      <x:c r="H70" s="6" t="n">
        <x:f>H31-F31</x:f>
        <x:v>467.2649999999994</x:v>
      </x:c>
      <x:c r="I70" s="1"/>
    </x:row>
    <x:row r="71">
      <x:c r="B71" s="1"/>
      <x:c r="C71" s="1"/>
      <x:c r="D71" s="1"/>
      <x:c r="E71" s="1"/>
      <x:c r="F71" s="1"/>
      <x:c r="G71" s="1"/>
      <x:c r="H71" s="14"/>
      <x:c r="I71" s="1"/>
    </x:row>
    <x:row r="72">
      <x:c r="B72" s="1" t="s">
        <x:v>127</x:v>
      </x:c>
      <x:c r="C72" s="26" t="n">
        <x:f>C42</x:f>
        <x:v>0.31752254018032144</x:v>
      </x:c>
      <x:c r="D72" s="26" t="n">
        <x:f>D42</x:f>
        <x:v>0.14072289156626505</x:v>
      </x:c>
      <x:c r="E72" s="26" t="n">
        <x:f>E42</x:f>
        <x:v>0.08216529724504591</x:v>
      </x:c>
      <x:c r="F72" s="26" t="n">
        <x:f>F42</x:f>
        <x:v>0.1536286522148916</x:v>
      </x:c>
      <x:c r="G72" s="26" t="n">
        <x:f>G42</x:f>
        <x:v>0.1901499940947207</x:v>
      </x:c>
      <x:c r="H72" s="31" t="n">
        <x:f>H42</x:f>
        <x:v>0.2848507711292968</x:v>
      </x:c>
      <x:c r="I72" s="1"/>
    </x:row>
    <x:row r="73">
      <x:c r="B73" s="1" t="s">
        <x:v>78</x:v>
      </x:c>
      <x:c r="C73" s="32"/>
      <x:c r="D73" s="32"/>
      <x:c r="E73" s="32"/>
      <x:c r="F73" s="32"/>
      <x:c r="G73" s="32"/>
      <x:c r="H73" s="40" t="n">
        <x:f>(H42-C42)*10000</x:f>
        <x:v>-326.7176905102465</x:v>
      </x:c>
      <x:c r="I73" s="1"/>
    </x:row>
    <x:row r="74">
      <x:c r="B74" s="1" t="s">
        <x:v>79</x:v>
      </x:c>
      <x:c r="C74" s="32"/>
      <x:c r="D74" s="32" t="n">
        <x:f>(D42-C42)*10000</x:f>
        <x:v>-1767.996486140564</x:v>
      </x:c>
      <x:c r="E74" s="32" t="n">
        <x:f>(E42-D42)*10000</x:f>
        <x:v>-585.5759432121914</x:v>
      </x:c>
      <x:c r="F74" s="32" t="n">
        <x:f>(F42-E42)*10000</x:f>
        <x:v>714.6335496984569</x:v>
      </x:c>
      <x:c r="G74" s="32"/>
      <x:c r="H74" s="40" t="n">
        <x:f>(H42-F42)*10000</x:f>
        <x:v>1312.221189144052</x:v>
      </x:c>
      <x:c r="I74" s="1"/>
    </x:row>
    <x:row r="75">
      <x:c r="B75" s="1"/>
      <x:c r="C75" s="1"/>
      <x:c r="D75" s="1"/>
      <x:c r="E75" s="1"/>
      <x:c r="F75" s="1"/>
      <x:c r="G75" s="1"/>
      <x:c r="H75" s="14"/>
      <x:c r="I75" s="1"/>
    </x:row>
    <x:row r="76">
      <x:c r="B76" s="1"/>
      <x:c r="C76" s="1"/>
      <x:c r="D76" s="1"/>
      <x:c r="E76" s="1"/>
      <x:c r="F76" s="1"/>
      <x:c r="G76" s="1"/>
      <x:c r="H76" s="14"/>
      <x:c r="I76" s="1"/>
    </x:row>
    <x:row r="77">
      <x:c r="B77" s="1"/>
      <x:c r="C77" s="1"/>
      <x:c r="D77" s="1"/>
      <x:c r="E77" s="1"/>
      <x:c r="F77" s="1"/>
      <x:c r="G77" s="1"/>
      <x:c r="H77" s="14"/>
      <x:c r="I77" s="1"/>
    </x:row>
    <x:row r="78">
      <x:c r="B78" s="1" t="s">
        <x:v>128</x:v>
      </x:c>
      <x:c r="C78" s="1"/>
      <x:c r="D78" s="1"/>
      <x:c r="E78" s="1"/>
      <x:c r="F78" s="1"/>
      <x:c r="G78" s="1"/>
      <x:c r="H78" s="14"/>
      <x:c r="I78" s="1"/>
    </x:row>
    <x:row r="79">
      <x:c r="B79" s="1" t="s">
        <x:v>129</x:v>
      </x:c>
      <x:c r="C79" s="2" t="n">
        <x:f>C23</x:f>
        <x:v>1753.6308393467527</x:v>
      </x:c>
      <x:c r="D79" s="2" t="n">
        <x:f>D23</x:f>
        <x:v>1426.414736042537</x:v>
      </x:c>
      <x:c r="E79" s="2" t="n">
        <x:f>E23</x:f>
        <x:v>1422.2901633118117</x:v>
      </x:c>
      <x:c r="F79" s="2" t="n">
        <x:f>F23</x:f>
        <x:v>1458.723889099886</x:v>
      </x:c>
      <x:c r="G79" s="2" t="n">
        <x:f>G23</x:f>
        <x:v>5820.459551842006</x:v>
      </x:c>
      <x:c r="H79" s="6" t="n">
        <x:f>H23</x:f>
        <x:v>1779.9353019369535</x:v>
      </x:c>
      <x:c r="I79" s="1"/>
    </x:row>
    <x:row r="80">
      <x:c r="B80" s="1" t="s">
        <x:v>130</x:v>
      </x:c>
      <x:c r="C80" s="26"/>
      <x:c r="D80" s="26"/>
      <x:c r="E80" s="26"/>
      <x:c r="F80" s="26"/>
      <x:c r="G80" s="26"/>
      <x:c r="H80" s="31" t="n">
        <x:f>H79/C79-1</x:f>
        <x:v>0.01499999999999968</x:v>
      </x:c>
      <x:c r="I80" s="1"/>
    </x:row>
    <x:row r="81">
      <x:c r="B81" s="1" t="s">
        <x:v>131</x:v>
      </x:c>
      <x:c r="C81" s="26"/>
      <x:c r="D81" s="26"/>
      <x:c r="E81" s="26"/>
      <x:c r="F81" s="26"/>
      <x:c r="G81" s="26"/>
      <x:c r="H81" s="30" t="n">
        <x:f>Inputs!H200</x:f>
        <x:v>0</x:v>
      </x:c>
      <x:c r="I81" s="1"/>
    </x:row>
    <x:row r="82">
      <x:c r="B82" s="1" t="s">
        <x:v>132</x:v>
      </x:c>
      <x:c r="C82" s="26"/>
      <x:c r="D82" s="26"/>
      <x:c r="E82" s="26"/>
      <x:c r="F82" s="26"/>
      <x:c r="G82" s="26"/>
      <x:c r="H82" s="30" t="n">
        <x:f>Inputs!H200</x:f>
        <x:v>0</x:v>
      </x:c>
      <x:c r="I82" s="1"/>
    </x:row>
    <x:row r="83">
      <x:c r="B83" s="1" t="s">
        <x:v>133</x:v>
      </x:c>
      <x:c r="C83" s="26"/>
      <x:c r="D83" s="26"/>
      <x:c r="E83" s="26"/>
      <x:c r="F83" s="26"/>
      <x:c r="G83" s="26"/>
      <x:c r="H83" s="31" t="n">
        <x:f>(1+H80)/((1+H81)*(1+H82))-1</x:f>
        <x:v>0.01499999999999968</x:v>
      </x:c>
      <x:c r="I83" s="1"/>
    </x:row>
    <x:row r="84">
      <x:c r="B84" s="1" t="s">
        <x:v>75</x:v>
      </x:c>
      <x:c r="C84" s="1"/>
      <x:c r="D84" s="1"/>
      <x:c r="E84" s="1"/>
      <x:c r="F84" s="1"/>
      <x:c r="G84" s="1"/>
      <x:c r="H84" s="6" t="n">
        <x:f>H79-F79</x:f>
        <x:v>321.2114128370674</x:v>
      </x:c>
      <x:c r="I84" s="1"/>
    </x:row>
    <x:row r="85">
      <x:c r="B85" s="1" t="s">
        <x:v>71</x:v>
      </x:c>
      <x:c r="C85" s="2" t="n">
        <x:f>C26</x:f>
        <x:v>797.3691606532473</x:v>
      </x:c>
      <x:c r="D85" s="2" t="n">
        <x:f>D26</x:f>
        <x:v>648.585263957463</x:v>
      </x:c>
      <x:c r="E85" s="2" t="n">
        <x:f>E26</x:f>
        <x:v>646.7098366881883</x:v>
      </x:c>
      <x:c r="F85" s="2" t="n">
        <x:f>F26</x:f>
        <x:v>663.276110900114</x:v>
      </x:c>
      <x:c r="G85" s="2" t="n">
        <x:f>G26</x:f>
        <x:v>2646.5404481579944</x:v>
      </x:c>
      <x:c r="H85" s="6" t="n">
        <x:f>H26</x:f>
        <x:v>809.3296980630457</x:v>
      </x:c>
      <x:c r="I85" s="1"/>
    </x:row>
    <x:row r="86">
      <x:c r="B86" s="1" t="s">
        <x:v>130</x:v>
      </x:c>
      <x:c r="C86" s="26"/>
      <x:c r="D86" s="26"/>
      <x:c r="E86" s="26"/>
      <x:c r="F86" s="26"/>
      <x:c r="G86" s="26"/>
      <x:c r="H86" s="31" t="n">
        <x:f>H85/C85-1</x:f>
        <x:v>0.01499999999999968</x:v>
      </x:c>
      <x:c r="I86" s="1"/>
    </x:row>
    <x:row r="87">
      <x:c r="B87" s="1" t="s">
        <x:v>131</x:v>
      </x:c>
      <x:c r="C87" s="26"/>
      <x:c r="D87" s="26"/>
      <x:c r="E87" s="26"/>
      <x:c r="F87" s="26"/>
      <x:c r="G87" s="26"/>
      <x:c r="H87" s="30" t="n">
        <x:f>Inputs!H200</x:f>
        <x:v>0</x:v>
      </x:c>
      <x:c r="I87" s="1"/>
    </x:row>
    <x:row r="88">
      <x:c r="B88" s="1" t="s">
        <x:v>132</x:v>
      </x:c>
      <x:c r="C88" s="26"/>
      <x:c r="D88" s="26"/>
      <x:c r="E88" s="26"/>
      <x:c r="F88" s="26"/>
      <x:c r="G88" s="26"/>
      <x:c r="H88" s="30" t="n">
        <x:f>Inputs!H200</x:f>
        <x:v>0</x:v>
      </x:c>
      <x:c r="I88" s="1"/>
    </x:row>
    <x:row r="89">
      <x:c r="B89" s="1" t="s">
        <x:v>133</x:v>
      </x:c>
      <x:c r="C89" s="26"/>
      <x:c r="D89" s="26"/>
      <x:c r="E89" s="26"/>
      <x:c r="F89" s="26"/>
      <x:c r="G89" s="26"/>
      <x:c r="H89" s="31" t="n">
        <x:f>(1+H86)/((1+H87)*(1+H88))-1</x:f>
        <x:v>0.01499999999999968</x:v>
      </x:c>
      <x:c r="I89" s="1"/>
    </x:row>
    <x:row r="90">
      <x:c r="B90" s="1" t="s">
        <x:v>75</x:v>
      </x:c>
      <x:c r="C90" s="1"/>
      <x:c r="D90" s="1"/>
      <x:c r="E90" s="1"/>
      <x:c r="F90" s="1"/>
      <x:c r="G90" s="1"/>
      <x:c r="H90" s="6" t="n">
        <x:f>H85-F85</x:f>
        <x:v>146.05358716293176</x:v>
      </x:c>
      <x:c r="I90" s="1"/>
    </x:row>
    <x:row r="91">
      <x:c r="B91" s="1"/>
      <x:c r="C91" s="1"/>
      <x:c r="D91" s="1"/>
      <x:c r="E91" s="1"/>
      <x:c r="F91" s="1"/>
      <x:c r="G91" s="1"/>
      <x:c r="H91" s="1"/>
      <x:c r="I91" s="1"/>
    </x:row>
    <x:row r="92">
      <x:c r="B92" s="1"/>
      <x:c r="C92" s="1"/>
      <x:c r="D92" s="1"/>
      <x:c r="E92" s="1"/>
      <x:c r="F92" s="1"/>
      <x:c r="G92" s="1"/>
      <x:c r="H92" s="1"/>
      <x:c r="I92" s="1"/>
    </x:row>
    <x:row r="93">
      <x:c r="B93" s="1"/>
      <x:c r="C93" s="1"/>
      <x:c r="D93" s="1"/>
      <x:c r="E93" s="1"/>
      <x:c r="F93" s="1"/>
      <x:c r="G93" s="1"/>
      <x:c r="H93" s="1"/>
      <x:c r="I93" s="1"/>
    </x:row>
    <x:row r="94">
      <x:c r="B94" s="1"/>
      <x:c r="C94" s="1"/>
      <x:c r="D94" s="1"/>
      <x:c r="E94" s="1"/>
      <x:c r="F94" s="1"/>
      <x:c r="G94" s="1"/>
      <x:c r="H94" s="1"/>
      <x:c r="I94" s="1"/>
    </x:row>
    <x:row r="95">
      <x:c r="B95" s="1"/>
      <x:c r="C95" s="1"/>
      <x:c r="D95" s="1"/>
      <x:c r="E95" s="1"/>
      <x:c r="F95" s="1"/>
      <x:c r="G95" s="1"/>
      <x:c r="H95" s="1"/>
      <x:c r="I95" s="1"/>
    </x:row>
    <x:row r="96">
      <x:c r="B96" s="1"/>
      <x:c r="C96" s="1"/>
      <x:c r="D96" s="1"/>
      <x:c r="E96" s="1"/>
      <x:c r="F96" s="1"/>
      <x:c r="G96" s="1"/>
      <x:c r="H96" s="1"/>
      <x:c r="I96" s="1"/>
    </x:row>
    <x:row r="97">
      <x:c r="B97" s="1"/>
      <x:c r="C97" s="1"/>
      <x:c r="D97" s="1"/>
      <x:c r="E97" s="1"/>
      <x:c r="F97" s="1"/>
      <x:c r="G97" s="1"/>
      <x:c r="H97" s="1"/>
      <x:c r="I97" s="1"/>
    </x:row>
    <x:row r="98">
      <x:c r="B98" s="1"/>
      <x:c r="C98" s="1"/>
      <x:c r="D98" s="1"/>
      <x:c r="E98" s="1"/>
      <x:c r="F98" s="1"/>
      <x:c r="G98" s="1"/>
      <x:c r="H98" s="1"/>
      <x:c r="I98" s="1"/>
    </x:row>
    <x:row r="99">
      <x:c r="B99" s="1"/>
      <x:c r="C99" s="1"/>
      <x:c r="D99" s="1"/>
      <x:c r="E99" s="1"/>
      <x:c r="F99" s="1"/>
      <x:c r="G99" s="1"/>
      <x:c r="H99" s="1"/>
      <x:c r="I99" s="1"/>
    </x:row>
    <x:row r="100">
      <x:c r="B100" s="1"/>
      <x:c r="C100" s="1"/>
      <x:c r="D100" s="1"/>
      <x:c r="E100" s="1"/>
      <x:c r="F100" s="1"/>
      <x:c r="G100" s="1"/>
      <x:c r="H100" s="1"/>
      <x:c r="I100" s="1"/>
    </x:row>
    <x:row r="101">
      <x:c r="B101" s="1"/>
      <x:c r="C101" s="1"/>
      <x:c r="D101" s="1"/>
      <x:c r="E101" s="1"/>
      <x:c r="F101" s="1"/>
      <x:c r="G101" s="1"/>
      <x:c r="H101" s="1"/>
      <x:c r="I101" s="1"/>
    </x:row>
    <x:row r="102">
      <x:c r="B102" s="1"/>
      <x:c r="C102" s="1"/>
      <x:c r="D102" s="1"/>
      <x:c r="E102" s="1"/>
      <x:c r="F102" s="1"/>
      <x:c r="G102" s="1"/>
      <x:c r="H102" s="1"/>
      <x:c r="I102" s="1"/>
    </x:row>
    <x:row r="103">
      <x:c r="B103" s="1"/>
      <x:c r="C103" s="1"/>
      <x:c r="D103" s="1"/>
      <x:c r="E103" s="1"/>
      <x:c r="F103" s="1"/>
      <x:c r="G103" s="1"/>
      <x:c r="H103" s="1"/>
      <x:c r="I103" s="1"/>
    </x:row>
    <x:row r="104">
      <x:c r="B104" s="1"/>
      <x:c r="C104" s="1"/>
      <x:c r="D104" s="1"/>
      <x:c r="E104" s="1"/>
      <x:c r="F104" s="1"/>
      <x:c r="G104" s="1"/>
      <x:c r="H104" s="1"/>
      <x:c r="I104" s="1"/>
    </x:row>
    <x:row r="105">
      <x:c r="B105" s="1"/>
      <x:c r="C105" s="1"/>
      <x:c r="D105" s="1"/>
      <x:c r="E105" s="1"/>
      <x:c r="F105" s="1"/>
      <x:c r="G105" s="1"/>
      <x:c r="H105" s="1"/>
      <x:c r="I105" s="1"/>
    </x:row>
    <x:row r="106">
      <x:c r="B106" s="1"/>
      <x:c r="C106" s="1"/>
      <x:c r="D106" s="1"/>
      <x:c r="E106" s="1"/>
      <x:c r="F106" s="1"/>
      <x:c r="G106" s="1"/>
      <x:c r="H106" s="1"/>
      <x:c r="I106" s="1"/>
    </x:row>
    <x:row r="107">
      <x:c r="B107" s="1"/>
      <x:c r="C107" s="1"/>
      <x:c r="D107" s="1"/>
      <x:c r="E107" s="1"/>
      <x:c r="F107" s="1"/>
      <x:c r="G107" s="1"/>
      <x:c r="H107" s="1"/>
      <x:c r="I107" s="1"/>
    </x:row>
    <x:row r="108">
      <x:c r="B108" s="1"/>
      <x:c r="C108" s="1"/>
      <x:c r="D108" s="1"/>
      <x:c r="E108" s="1"/>
      <x:c r="F108" s="1"/>
      <x:c r="G108" s="1"/>
      <x:c r="H108" s="1"/>
      <x:c r="I108" s="1"/>
    </x:row>
    <x:row r="109">
      <x:c r="B109" s="1"/>
      <x:c r="C109" s="1"/>
      <x:c r="D109" s="1"/>
      <x:c r="E109" s="1"/>
      <x:c r="F109" s="1"/>
      <x:c r="G109" s="1"/>
      <x:c r="H109" s="1"/>
      <x:c r="I109" s="1"/>
    </x:row>
    <x:row r="110">
      <x:c r="B110" s="1"/>
      <x:c r="C110" s="1"/>
      <x:c r="D110" s="1"/>
      <x:c r="E110" s="1"/>
      <x:c r="F110" s="1"/>
      <x:c r="G110" s="1"/>
      <x:c r="H110" s="1"/>
      <x:c r="I110" s="1"/>
    </x:row>
    <x:row r="111">
      <x:c r="B111" s="1"/>
      <x:c r="C111" s="1"/>
      <x:c r="D111" s="1"/>
      <x:c r="E111" s="1"/>
      <x:c r="F111" s="1"/>
      <x:c r="G111" s="1"/>
      <x:c r="H111" s="1"/>
      <x:c r="I111" s="1"/>
    </x:row>
    <x:row r="112">
      <x:c r="B112" s="1"/>
      <x:c r="C112" s="1"/>
      <x:c r="D112" s="1"/>
      <x:c r="E112" s="1"/>
      <x:c r="F112" s="1"/>
      <x:c r="G112" s="1"/>
      <x:c r="H112" s="1"/>
      <x:c r="I112" s="1"/>
    </x:row>
    <x:row r="113">
      <x:c r="B113" s="1"/>
      <x:c r="C113" s="1"/>
      <x:c r="D113" s="1"/>
      <x:c r="E113" s="1"/>
      <x:c r="F113" s="1"/>
      <x:c r="G113" s="1"/>
      <x:c r="H113" s="1"/>
      <x:c r="I113" s="1"/>
    </x:row>
    <x:row r="114">
      <x:c r="B114" s="1"/>
      <x:c r="C114" s="1"/>
      <x:c r="D114" s="1"/>
      <x:c r="E114" s="1"/>
      <x:c r="F114" s="1"/>
      <x:c r="G114" s="1"/>
      <x:c r="H114" s="1"/>
      <x:c r="I114" s="1"/>
    </x:row>
    <x:row r="115">
      <x:c r="B115" s="1"/>
      <x:c r="C115" s="1"/>
      <x:c r="D115" s="1"/>
      <x:c r="E115" s="1"/>
      <x:c r="F115" s="1"/>
      <x:c r="G115" s="1"/>
      <x:c r="H115" s="1"/>
      <x:c r="I115" s="1"/>
    </x:row>
    <x:row r="116">
      <x:c r="B116" s="1"/>
      <x:c r="C116" s="1"/>
      <x:c r="D116" s="1"/>
      <x:c r="E116" s="1"/>
      <x:c r="F116" s="1"/>
      <x:c r="G116" s="1"/>
      <x:c r="H116" s="1"/>
      <x:c r="I116" s="1"/>
    </x:row>
    <x:row r="117">
      <x:c r="B117" s="1"/>
      <x:c r="C117" s="1"/>
      <x:c r="D117" s="1"/>
      <x:c r="E117" s="1"/>
      <x:c r="F117" s="1"/>
      <x:c r="G117" s="1"/>
      <x:c r="H117" s="1"/>
      <x:c r="I117" s="1"/>
    </x:row>
    <x:row r="118">
      <x:c r="B118" s="1"/>
      <x:c r="C118" s="1"/>
      <x:c r="D118" s="1"/>
      <x:c r="E118" s="1"/>
      <x:c r="F118" s="1"/>
      <x:c r="G118" s="1"/>
      <x:c r="H118" s="1"/>
      <x:c r="I118" s="1"/>
    </x:row>
    <x:row r="119">
      <x:c r="B119" s="1"/>
      <x:c r="C119" s="1"/>
      <x:c r="D119" s="1"/>
      <x:c r="E119" s="1"/>
      <x:c r="F119" s="1"/>
      <x:c r="G119" s="1"/>
      <x:c r="H119" s="1"/>
      <x:c r="I119" s="1"/>
    </x:row>
    <x:row r="120">
      <x:c r="B120" s="1"/>
      <x:c r="C120" s="1"/>
      <x:c r="D120" s="1"/>
      <x:c r="E120" s="1"/>
      <x:c r="F120" s="1"/>
      <x:c r="G120" s="1"/>
      <x:c r="H120" s="1"/>
      <x:c r="I120" s="1"/>
    </x:row>
    <x:row r="121">
      <x:c r="B121" s="1"/>
      <x:c r="C121" s="1"/>
      <x:c r="D121" s="1"/>
      <x:c r="E121" s="1"/>
      <x:c r="F121" s="1"/>
      <x:c r="G121" s="1"/>
      <x:c r="H121" s="1"/>
      <x:c r="I121" s="1"/>
    </x:row>
    <x:row r="122">
      <x:c r="B122" s="1"/>
      <x:c r="C122" s="1"/>
      <x:c r="D122" s="1"/>
      <x:c r="E122" s="1"/>
      <x:c r="F122" s="1"/>
      <x:c r="G122" s="1"/>
      <x:c r="H122" s="1"/>
      <x:c r="I122" s="1"/>
    </x:row>
    <x:row r="123">
      <x:c r="B123" s="1"/>
      <x:c r="C123" s="1"/>
      <x:c r="D123" s="1"/>
      <x:c r="E123" s="1"/>
      <x:c r="F123" s="1"/>
      <x:c r="G123" s="1"/>
      <x:c r="H123" s="1"/>
      <x:c r="I123" s="1"/>
    </x:row>
    <x:row r="124">
      <x:c r="B124" s="1"/>
      <x:c r="C124" s="1"/>
      <x:c r="D124" s="1"/>
      <x:c r="E124" s="1"/>
      <x:c r="F124" s="1"/>
      <x:c r="G124" s="1"/>
      <x:c r="H124" s="1"/>
      <x:c r="I124" s="1"/>
    </x:row>
    <x:row r="125">
      <x:c r="B125" s="1"/>
      <x:c r="C125" s="1"/>
      <x:c r="D125" s="1"/>
      <x:c r="E125" s="1"/>
      <x:c r="F125" s="1"/>
      <x:c r="G125" s="1"/>
      <x:c r="H125" s="1"/>
      <x:c r="I125" s="1"/>
    </x:row>
    <x:row r="126">
      <x:c r="B126" s="1"/>
      <x:c r="C126" s="1"/>
      <x:c r="D126" s="1"/>
      <x:c r="E126" s="1"/>
      <x:c r="F126" s="1"/>
      <x:c r="G126" s="1"/>
      <x:c r="H126" s="1"/>
      <x:c r="I126" s="1"/>
    </x:row>
    <x:row r="127">
      <x:c r="B127" s="1"/>
      <x:c r="C127" s="1"/>
      <x:c r="D127" s="1"/>
      <x:c r="E127" s="1"/>
      <x:c r="F127" s="1"/>
      <x:c r="G127" s="1"/>
      <x:c r="H127" s="1"/>
      <x:c r="I127" s="1"/>
    </x:row>
    <x:row r="128">
      <x:c r="B128" s="1"/>
      <x:c r="C128" s="1"/>
      <x:c r="D128" s="1"/>
      <x:c r="E128" s="1"/>
      <x:c r="F128" s="1"/>
      <x:c r="G128" s="1"/>
      <x:c r="H128" s="1"/>
      <x:c r="I128" s="1"/>
    </x:row>
    <x:row r="129">
      <x:c r="B129" s="1"/>
      <x:c r="C129" s="1"/>
      <x:c r="D129" s="1"/>
      <x:c r="E129" s="1"/>
      <x:c r="F129" s="1"/>
      <x:c r="G129" s="1"/>
      <x:c r="H129" s="1"/>
      <x:c r="I129" s="1"/>
    </x:row>
    <x:row r="130">
      <x:c r="B130" s="1"/>
      <x:c r="C130" s="1"/>
      <x:c r="D130" s="1"/>
      <x:c r="E130" s="1"/>
      <x:c r="F130" s="1"/>
      <x:c r="G130" s="1"/>
      <x:c r="H130" s="1"/>
      <x:c r="I130" s="1"/>
    </x:row>
    <x:row r="131">
      <x:c r="B131" s="1"/>
      <x:c r="C131" s="1"/>
      <x:c r="D131" s="1"/>
      <x:c r="E131" s="1"/>
      <x:c r="F131" s="1"/>
      <x:c r="G131" s="1"/>
      <x:c r="H131" s="1"/>
      <x:c r="I131" s="1"/>
    </x:row>
    <x:row r="132">
      <x:c r="B132" s="1"/>
      <x:c r="C132" s="1"/>
      <x:c r="D132" s="1"/>
      <x:c r="E132" s="1"/>
      <x:c r="F132" s="1"/>
      <x:c r="G132" s="1"/>
      <x:c r="H132" s="1"/>
      <x:c r="I132" s="1"/>
    </x:row>
    <x:row r="133">
      <x:c r="B133" s="1"/>
      <x:c r="C133" s="1"/>
      <x:c r="D133" s="1"/>
      <x:c r="E133" s="1"/>
      <x:c r="F133" s="1"/>
      <x:c r="G133" s="1"/>
      <x:c r="H133" s="1"/>
      <x:c r="I133" s="1"/>
    </x:row>
    <x:row r="134">
      <x:c r="B134" s="1"/>
      <x:c r="C134" s="1"/>
      <x:c r="D134" s="1"/>
      <x:c r="E134" s="1"/>
      <x:c r="F134" s="1"/>
      <x:c r="G134" s="1"/>
      <x:c r="H134" s="1"/>
      <x:c r="I134" s="1"/>
    </x:row>
    <x:row r="135">
      <x:c r="B135" s="1"/>
      <x:c r="C135" s="1"/>
      <x:c r="D135" s="1"/>
      <x:c r="E135" s="1"/>
      <x:c r="F135" s="1"/>
      <x:c r="G135" s="1"/>
      <x:c r="H135" s="1"/>
      <x:c r="I135" s="1"/>
    </x:row>
    <x:row r="136">
      <x:c r="B136" s="1"/>
      <x:c r="C136" s="1"/>
      <x:c r="D136" s="1"/>
      <x:c r="E136" s="1"/>
      <x:c r="F136" s="1"/>
      <x:c r="G136" s="1"/>
      <x:c r="H136" s="1"/>
      <x:c r="I136" s="1"/>
    </x:row>
    <x:row r="137">
      <x:c r="B137" s="1"/>
      <x:c r="C137" s="1"/>
      <x:c r="D137" s="1"/>
      <x:c r="E137" s="1"/>
      <x:c r="F137" s="1"/>
      <x:c r="G137" s="1"/>
      <x:c r="H137" s="1"/>
      <x:c r="I137" s="1"/>
    </x:row>
    <x:row r="138">
      <x:c r="B138" s="1"/>
      <x:c r="C138" s="1"/>
      <x:c r="D138" s="1"/>
      <x:c r="E138" s="1"/>
      <x:c r="F138" s="1"/>
      <x:c r="G138" s="1"/>
      <x:c r="H138" s="1"/>
      <x:c r="I138" s="1"/>
    </x:row>
    <x:row r="139">
      <x:c r="B139" s="1"/>
      <x:c r="C139" s="1"/>
      <x:c r="D139" s="1"/>
      <x:c r="E139" s="1"/>
      <x:c r="F139" s="1"/>
      <x:c r="G139" s="1"/>
      <x:c r="H139" s="1"/>
      <x:c r="I139" s="1"/>
    </x:row>
    <x:row r="140">
      <x:c r="B140" s="1"/>
      <x:c r="C140" s="1"/>
      <x:c r="D140" s="1"/>
      <x:c r="E140" s="1"/>
      <x:c r="F140" s="1"/>
      <x:c r="G140" s="1"/>
      <x:c r="H140" s="1"/>
      <x:c r="I140" s="1"/>
    </x:row>
    <x:row r="141">
      <x:c r="B141" s="1"/>
      <x:c r="C141" s="1"/>
      <x:c r="D141" s="1"/>
      <x:c r="E141" s="1"/>
      <x:c r="F141" s="1"/>
      <x:c r="G141" s="1"/>
      <x:c r="H141" s="1"/>
      <x:c r="I141" s="1"/>
    </x:row>
    <x:row r="142">
      <x:c r="B142" s="1"/>
      <x:c r="C142" s="1"/>
      <x:c r="D142" s="1"/>
      <x:c r="E142" s="1"/>
      <x:c r="F142" s="1"/>
      <x:c r="G142" s="1"/>
      <x:c r="H142" s="1"/>
      <x:c r="I142" s="1"/>
    </x:row>
    <x:row r="143">
      <x:c r="B143" s="1"/>
      <x:c r="C143" s="1"/>
      <x:c r="D143" s="1"/>
      <x:c r="E143" s="1"/>
      <x:c r="F143" s="1"/>
      <x:c r="G143" s="1"/>
      <x:c r="H143" s="1"/>
      <x:c r="I143" s="1"/>
    </x:row>
    <x:row r="144">
      <x:c r="B144" s="1"/>
      <x:c r="C144" s="1"/>
      <x:c r="D144" s="1"/>
      <x:c r="E144" s="1"/>
      <x:c r="F144" s="1"/>
      <x:c r="G144" s="1"/>
      <x:c r="H144" s="1"/>
      <x:c r="I144" s="1"/>
    </x:row>
    <x:row r="145">
      <x:c r="B145" s="1"/>
      <x:c r="C145" s="1"/>
      <x:c r="D145" s="1"/>
      <x:c r="E145" s="1"/>
      <x:c r="F145" s="1"/>
      <x:c r="G145" s="1"/>
      <x:c r="H145" s="1"/>
      <x:c r="I145" s="1"/>
    </x:row>
    <x:row r="146">
      <x:c r="B146" s="1"/>
      <x:c r="C146" s="1"/>
      <x:c r="D146" s="1"/>
      <x:c r="E146" s="1"/>
      <x:c r="F146" s="1"/>
      <x:c r="G146" s="1"/>
      <x:c r="H146" s="1"/>
      <x:c r="I146" s="1"/>
    </x:row>
    <x:row r="147">
      <x:c r="B147" s="1"/>
      <x:c r="C147" s="1"/>
      <x:c r="D147" s="1"/>
      <x:c r="E147" s="1"/>
      <x:c r="F147" s="1"/>
      <x:c r="G147" s="1"/>
      <x:c r="H147" s="1"/>
      <x:c r="I147" s="1"/>
    </x:row>
    <x:row r="148">
      <x:c r="B148" s="1"/>
      <x:c r="C148" s="1"/>
      <x:c r="D148" s="1"/>
      <x:c r="E148" s="1"/>
      <x:c r="F148" s="1"/>
      <x:c r="G148" s="1"/>
      <x:c r="H148" s="1"/>
      <x:c r="I148" s="1"/>
    </x:row>
    <x:row r="149">
      <x:c r="B149" s="1"/>
      <x:c r="C149" s="1"/>
      <x:c r="D149" s="1"/>
      <x:c r="E149" s="1"/>
      <x:c r="F149" s="1"/>
      <x:c r="G149" s="1"/>
      <x:c r="H149" s="1"/>
      <x:c r="I149" s="1"/>
    </x:row>
    <x:row r="150">
      <x:c r="B150" s="1"/>
      <x:c r="C150" s="1"/>
      <x:c r="D150" s="1"/>
      <x:c r="E150" s="1"/>
      <x:c r="F150" s="1"/>
      <x:c r="G150" s="1"/>
      <x:c r="H150" s="1"/>
      <x:c r="I150" s="1"/>
    </x:row>
    <x:row r="151">
      <x:c r="B151" s="1"/>
      <x:c r="C151" s="1"/>
      <x:c r="D151" s="1"/>
      <x:c r="E151" s="1"/>
      <x:c r="F151" s="1"/>
      <x:c r="G151" s="1"/>
      <x:c r="H151" s="1"/>
      <x:c r="I151" s="1"/>
    </x:row>
    <x:row r="152">
      <x:c r="B152" s="1"/>
      <x:c r="C152" s="1"/>
      <x:c r="D152" s="1"/>
      <x:c r="E152" s="1"/>
      <x:c r="F152" s="1"/>
      <x:c r="G152" s="1"/>
      <x:c r="H152" s="1"/>
      <x:c r="I152" s="1"/>
    </x:row>
    <x:row r="153">
      <x:c r="B153" s="1"/>
      <x:c r="C153" s="1"/>
      <x:c r="D153" s="1"/>
      <x:c r="E153" s="1"/>
      <x:c r="F153" s="1"/>
      <x:c r="G153" s="1"/>
      <x:c r="H153" s="1"/>
      <x:c r="I153" s="1"/>
    </x:row>
    <x:row r="154">
      <x:c r="B154" s="1"/>
      <x:c r="C154" s="1"/>
      <x:c r="D154" s="1"/>
      <x:c r="E154" s="1"/>
      <x:c r="F154" s="1"/>
      <x:c r="G154" s="1"/>
      <x:c r="H154" s="1"/>
      <x:c r="I154" s="1"/>
    </x:row>
    <x:row r="155">
      <x:c r="B155" s="1"/>
      <x:c r="C155" s="1"/>
      <x:c r="D155" s="1"/>
      <x:c r="E155" s="1"/>
      <x:c r="F155" s="1"/>
      <x:c r="G155" s="1"/>
      <x:c r="H155" s="1"/>
      <x:c r="I155" s="1"/>
    </x:row>
    <x:row r="156">
      <x:c r="B156" s="1"/>
      <x:c r="C156" s="1"/>
      <x:c r="D156" s="1"/>
      <x:c r="E156" s="1"/>
      <x:c r="F156" s="1"/>
      <x:c r="G156" s="1"/>
      <x:c r="H156" s="1"/>
      <x:c r="I156" s="1"/>
    </x:row>
    <x:row r="157">
      <x:c r="B157" s="1"/>
      <x:c r="C157" s="1"/>
      <x:c r="D157" s="1"/>
      <x:c r="E157" s="1"/>
      <x:c r="F157" s="1"/>
      <x:c r="G157" s="1"/>
      <x:c r="H157" s="1"/>
      <x:c r="I157" s="1"/>
    </x:row>
    <x:row r="158">
      <x:c r="B158" s="1"/>
      <x:c r="C158" s="1"/>
      <x:c r="D158" s="1"/>
      <x:c r="E158" s="1"/>
      <x:c r="F158" s="1"/>
      <x:c r="G158" s="1"/>
      <x:c r="H158" s="1"/>
      <x:c r="I158" s="1"/>
    </x:row>
    <x:row r="159">
      <x:c r="B159" s="1"/>
      <x:c r="C159" s="1"/>
      <x:c r="D159" s="1"/>
      <x:c r="E159" s="1"/>
      <x:c r="F159" s="1"/>
      <x:c r="G159" s="1"/>
      <x:c r="H159" s="1"/>
      <x:c r="I159" s="1"/>
    </x:row>
    <x:row r="160">
      <x:c r="B160" s="1"/>
      <x:c r="C160" s="1"/>
      <x:c r="D160" s="1"/>
      <x:c r="E160" s="1"/>
      <x:c r="F160" s="1"/>
      <x:c r="G160" s="1"/>
      <x:c r="H160" s="1"/>
      <x:c r="I160" s="1"/>
    </x:row>
    <x:row r="161">
      <x:c r="B161" s="1"/>
      <x:c r="C161" s="1"/>
      <x:c r="D161" s="1"/>
      <x:c r="E161" s="1"/>
      <x:c r="F161" s="1"/>
      <x:c r="G161" s="1"/>
      <x:c r="H161" s="1"/>
      <x:c r="I161" s="1"/>
    </x:row>
    <x:row r="162">
      <x:c r="B162" s="1"/>
      <x:c r="C162" s="1"/>
      <x:c r="D162" s="1"/>
      <x:c r="E162" s="1"/>
      <x:c r="F162" s="1"/>
      <x:c r="G162" s="1"/>
      <x:c r="H162" s="1"/>
      <x:c r="I162" s="1"/>
    </x:row>
    <x:row r="163">
      <x:c r="B163" s="1"/>
      <x:c r="C163" s="1"/>
      <x:c r="D163" s="1"/>
      <x:c r="E163" s="1"/>
      <x:c r="F163" s="1"/>
      <x:c r="G163" s="1"/>
      <x:c r="H163" s="1"/>
      <x:c r="I163" s="1"/>
    </x:row>
    <x:row r="164">
      <x:c r="B164" s="1"/>
      <x:c r="C164" s="1"/>
      <x:c r="D164" s="1"/>
      <x:c r="E164" s="1"/>
      <x:c r="F164" s="1"/>
      <x:c r="G164" s="1"/>
      <x:c r="H164" s="1"/>
      <x:c r="I164" s="1"/>
    </x:row>
    <x:row r="165">
      <x:c r="B165" s="1"/>
      <x:c r="C165" s="1"/>
      <x:c r="D165" s="1"/>
      <x:c r="E165" s="1"/>
      <x:c r="F165" s="1"/>
      <x:c r="G165" s="1"/>
      <x:c r="H165" s="1"/>
      <x:c r="I165" s="1"/>
    </x:row>
    <x:row r="166">
      <x:c r="B166" s="1"/>
      <x:c r="C166" s="1"/>
      <x:c r="D166" s="1"/>
      <x:c r="E166" s="1"/>
      <x:c r="F166" s="1"/>
      <x:c r="G166" s="1"/>
      <x:c r="H166" s="1"/>
      <x:c r="I166" s="1"/>
    </x:row>
    <x:row r="167">
      <x:c r="B167" s="1"/>
      <x:c r="C167" s="1"/>
      <x:c r="D167" s="1"/>
      <x:c r="E167" s="1"/>
      <x:c r="F167" s="1"/>
      <x:c r="G167" s="1"/>
      <x:c r="H167" s="1"/>
      <x:c r="I167" s="1"/>
    </x:row>
    <x:row r="168">
      <x:c r="B168" s="1"/>
      <x:c r="C168" s="1"/>
      <x:c r="D168" s="1"/>
      <x:c r="E168" s="1"/>
      <x:c r="F168" s="1"/>
      <x:c r="G168" s="1"/>
      <x:c r="H168" s="1"/>
      <x:c r="I168" s="1"/>
    </x:row>
    <x:row r="169">
      <x:c r="B169" s="1"/>
      <x:c r="C169" s="1"/>
      <x:c r="D169" s="1"/>
      <x:c r="E169" s="1"/>
      <x:c r="F169" s="1"/>
      <x:c r="G169" s="1"/>
      <x:c r="H169" s="1"/>
      <x:c r="I169" s="1"/>
    </x:row>
    <x:row r="170">
      <x:c r="B170" s="1"/>
      <x:c r="C170" s="1"/>
      <x:c r="D170" s="1"/>
      <x:c r="E170" s="1"/>
      <x:c r="F170" s="1"/>
      <x:c r="G170" s="1"/>
      <x:c r="H170" s="1"/>
      <x:c r="I170" s="1"/>
    </x:row>
    <x:row r="171">
      <x:c r="B171" s="1"/>
      <x:c r="C171" s="1"/>
      <x:c r="D171" s="1"/>
      <x:c r="E171" s="1"/>
      <x:c r="F171" s="1"/>
      <x:c r="G171" s="1"/>
      <x:c r="H171" s="1"/>
      <x:c r="I171" s="1"/>
    </x:row>
    <x:row r="172">
      <x:c r="B172" s="1"/>
      <x:c r="C172" s="1"/>
      <x:c r="D172" s="1"/>
      <x:c r="E172" s="1"/>
      <x:c r="F172" s="1"/>
      <x:c r="G172" s="1"/>
      <x:c r="H172" s="1"/>
      <x:c r="I172" s="1"/>
    </x:row>
    <x:row r="173">
      <x:c r="B173" s="1"/>
      <x:c r="C173" s="1"/>
      <x:c r="D173" s="1"/>
      <x:c r="E173" s="1"/>
      <x:c r="F173" s="1"/>
      <x:c r="G173" s="1"/>
      <x:c r="H173" s="1"/>
      <x:c r="I173" s="1"/>
    </x:row>
    <x:row r="174">
      <x:c r="B174" s="1"/>
      <x:c r="C174" s="1"/>
      <x:c r="D174" s="1"/>
      <x:c r="E174" s="1"/>
      <x:c r="F174" s="1"/>
      <x:c r="G174" s="1"/>
      <x:c r="H174" s="1"/>
      <x:c r="I174" s="1"/>
    </x:row>
    <x:row r="175">
      <x:c r="B175" s="1"/>
      <x:c r="C175" s="1"/>
      <x:c r="D175" s="1"/>
      <x:c r="E175" s="1"/>
      <x:c r="F175" s="1"/>
      <x:c r="G175" s="1"/>
      <x:c r="H175" s="1"/>
      <x:c r="I175" s="1"/>
    </x:row>
    <x:row r="176">
      <x:c r="B176" s="1"/>
      <x:c r="C176" s="1"/>
      <x:c r="D176" s="1"/>
      <x:c r="E176" s="1"/>
      <x:c r="F176" s="1"/>
      <x:c r="G176" s="1"/>
      <x:c r="H176" s="1"/>
      <x:c r="I176" s="1"/>
    </x:row>
    <x:row r="177">
      <x:c r="B177" s="1"/>
      <x:c r="C177" s="1"/>
      <x:c r="D177" s="1"/>
      <x:c r="E177" s="1"/>
      <x:c r="F177" s="1"/>
      <x:c r="G177" s="1"/>
      <x:c r="H177" s="1"/>
      <x:c r="I177" s="1"/>
    </x:row>
    <x:row r="178">
      <x:c r="B178" s="1"/>
      <x:c r="C178" s="1"/>
      <x:c r="D178" s="1"/>
      <x:c r="E178" s="1"/>
      <x:c r="F178" s="1"/>
      <x:c r="G178" s="1"/>
      <x:c r="H178" s="1"/>
      <x:c r="I178" s="1"/>
    </x:row>
    <x:row r="179">
      <x:c r="B179" s="1"/>
      <x:c r="C179" s="1"/>
      <x:c r="D179" s="1"/>
      <x:c r="E179" s="1"/>
      <x:c r="F179" s="1"/>
      <x:c r="G179" s="1"/>
      <x:c r="H179" s="1"/>
      <x:c r="I179" s="1"/>
    </x:row>
    <x:row r="180">
      <x:c r="B180" s="1"/>
      <x:c r="C180" s="1"/>
      <x:c r="D180" s="1"/>
      <x:c r="E180" s="1"/>
      <x:c r="F180" s="1"/>
      <x:c r="G180" s="1"/>
      <x:c r="H180" s="1"/>
      <x:c r="I180" s="1"/>
    </x:row>
    <x:row r="181">
      <x:c r="B181" s="1"/>
      <x:c r="C181" s="1"/>
      <x:c r="D181" s="1"/>
      <x:c r="E181" s="1"/>
      <x:c r="F181" s="1"/>
      <x:c r="G181" s="1"/>
      <x:c r="H181" s="1"/>
      <x:c r="I181" s="1"/>
    </x:row>
    <x:row r="182">
      <x:c r="B182" s="1"/>
      <x:c r="C182" s="1"/>
      <x:c r="D182" s="1"/>
      <x:c r="E182" s="1"/>
      <x:c r="F182" s="1"/>
      <x:c r="G182" s="1"/>
      <x:c r="H182" s="1"/>
      <x:c r="I182" s="1"/>
    </x:row>
    <x:row r="183">
      <x:c r="B183" s="1"/>
      <x:c r="C183" s="1"/>
      <x:c r="D183" s="1"/>
      <x:c r="E183" s="1"/>
      <x:c r="F183" s="1"/>
      <x:c r="G183" s="1"/>
      <x:c r="H183" s="1"/>
      <x:c r="I183" s="1"/>
    </x:row>
    <x:row r="184">
      <x:c r="B184" s="1"/>
      <x:c r="C184" s="1"/>
      <x:c r="D184" s="1"/>
      <x:c r="E184" s="1"/>
      <x:c r="F184" s="1"/>
      <x:c r="G184" s="1"/>
      <x:c r="H184" s="1"/>
      <x:c r="I184" s="1"/>
    </x:row>
    <x:row r="185">
      <x:c r="B185" s="1"/>
      <x:c r="C185" s="1"/>
      <x:c r="D185" s="1"/>
      <x:c r="E185" s="1"/>
      <x:c r="F185" s="1"/>
      <x:c r="G185" s="1"/>
      <x:c r="H185" s="1"/>
      <x:c r="I185" s="1"/>
    </x:row>
    <x:row r="186">
      <x:c r="B186" s="1"/>
      <x:c r="C186" s="1"/>
      <x:c r="D186" s="1"/>
      <x:c r="E186" s="1"/>
      <x:c r="F186" s="1"/>
      <x:c r="G186" s="1"/>
      <x:c r="H186" s="1"/>
      <x:c r="I186" s="1"/>
    </x:row>
    <x:row r="187">
      <x:c r="B187" s="1"/>
      <x:c r="C187" s="1"/>
      <x:c r="D187" s="1"/>
      <x:c r="E187" s="1"/>
      <x:c r="F187" s="1"/>
      <x:c r="G187" s="1"/>
      <x:c r="H187" s="1"/>
      <x:c r="I187" s="1"/>
    </x:row>
    <x:row r="188">
      <x:c r="B188" s="1"/>
      <x:c r="C188" s="1"/>
      <x:c r="D188" s="1"/>
      <x:c r="E188" s="1"/>
      <x:c r="F188" s="1"/>
      <x:c r="G188" s="1"/>
      <x:c r="H188" s="1"/>
      <x:c r="I188" s="1"/>
    </x:row>
    <x:row r="189">
      <x:c r="B189" s="1"/>
      <x:c r="C189" s="1"/>
      <x:c r="D189" s="1"/>
      <x:c r="E189" s="1"/>
      <x:c r="F189" s="1"/>
      <x:c r="G189" s="1"/>
      <x:c r="H189" s="1"/>
      <x:c r="I189" s="1"/>
    </x:row>
    <x:row r="190">
      <x:c r="B190" s="1"/>
      <x:c r="C190" s="1"/>
      <x:c r="D190" s="1"/>
      <x:c r="E190" s="1"/>
      <x:c r="F190" s="1"/>
      <x:c r="G190" s="1"/>
      <x:c r="H190" s="1"/>
      <x:c r="I190" s="1"/>
    </x:row>
    <x:row r="191">
      <x:c r="B191" s="1"/>
      <x:c r="C191" s="1"/>
      <x:c r="D191" s="1"/>
      <x:c r="E191" s="1"/>
      <x:c r="F191" s="1"/>
      <x:c r="G191" s="1"/>
      <x:c r="H191" s="1"/>
      <x:c r="I191" s="1"/>
    </x:row>
    <x:row r="192">
      <x:c r="B192" s="1"/>
      <x:c r="C192" s="1"/>
      <x:c r="D192" s="1"/>
      <x:c r="E192" s="1"/>
      <x:c r="F192" s="1"/>
      <x:c r="G192" s="1"/>
      <x:c r="H192" s="1"/>
      <x:c r="I192" s="1"/>
    </x:row>
    <x:row r="193">
      <x:c r="B193" s="1"/>
      <x:c r="C193" s="1"/>
      <x:c r="D193" s="1"/>
      <x:c r="E193" s="1"/>
      <x:c r="F193" s="1"/>
      <x:c r="G193" s="1"/>
      <x:c r="H193" s="1"/>
      <x:c r="I193" s="1"/>
    </x:row>
    <x:row r="194">
      <x:c r="B194" s="1"/>
      <x:c r="C194" s="1"/>
      <x:c r="D194" s="1"/>
      <x:c r="E194" s="1"/>
      <x:c r="F194" s="1"/>
      <x:c r="G194" s="1"/>
      <x:c r="H194" s="1"/>
      <x:c r="I194" s="1"/>
    </x:row>
    <x:row r="195">
      <x:c r="B195" s="1"/>
      <x:c r="C195" s="1"/>
      <x:c r="D195" s="1"/>
      <x:c r="E195" s="1"/>
      <x:c r="F195" s="1"/>
      <x:c r="G195" s="1"/>
      <x:c r="H195" s="1"/>
      <x:c r="I195" s="1"/>
    </x:row>
    <x:row r="196">
      <x:c r="B196" s="1"/>
      <x:c r="C196" s="1"/>
      <x:c r="D196" s="1"/>
      <x:c r="E196" s="1"/>
      <x:c r="F196" s="1"/>
      <x:c r="G196" s="1"/>
      <x:c r="H196" s="1"/>
      <x:c r="I196" s="1"/>
    </x:row>
    <x:row r="197">
      <x:c r="B197" s="1"/>
      <x:c r="C197" s="1"/>
      <x:c r="D197" s="1"/>
      <x:c r="E197" s="1"/>
      <x:c r="F197" s="1"/>
      <x:c r="G197" s="1"/>
      <x:c r="H197" s="1"/>
      <x:c r="I197" s="1"/>
    </x:row>
    <x:row r="198">
      <x:c r="B198" s="1"/>
      <x:c r="C198" s="1"/>
      <x:c r="D198" s="1"/>
      <x:c r="E198" s="1"/>
      <x:c r="F198" s="1"/>
      <x:c r="G198" s="1"/>
      <x:c r="H198" s="1"/>
      <x:c r="I198" s="1"/>
    </x:row>
    <x:row r="199">
      <x:c r="B199" s="1"/>
      <x:c r="C199" s="1"/>
      <x:c r="D199" s="1"/>
      <x:c r="E199" s="1"/>
      <x:c r="F199" s="1"/>
      <x:c r="G199" s="1"/>
      <x:c r="H199" s="1"/>
      <x:c r="I199" s="1"/>
    </x:row>
    <x:row r="200">
      <x:c r="B200" s="1"/>
      <x:c r="C200" s="1"/>
      <x:c r="D200" s="1"/>
      <x:c r="E200" s="1"/>
      <x:c r="F200" s="1"/>
      <x:c r="G200" s="1"/>
      <x:c r="H200" s="1"/>
      <x:c r="I200" s="1"/>
    </x:row>
    <x:row r="201">
      <x:c r="B201" s="1"/>
      <x:c r="C201" s="1"/>
      <x:c r="D201" s="1"/>
      <x:c r="E201" s="1"/>
      <x:c r="F201" s="1"/>
      <x:c r="G201" s="1"/>
      <x:c r="H201" s="1"/>
      <x:c r="I201" s="1"/>
    </x:row>
    <x:row r="202">
      <x:c r="B202" s="1"/>
      <x:c r="C202" s="1"/>
      <x:c r="D202" s="1"/>
      <x:c r="E202" s="1"/>
      <x:c r="F202" s="1"/>
      <x:c r="G202" s="1"/>
      <x:c r="H202" s="1"/>
      <x:c r="I202" s="1"/>
    </x:row>
    <x:row r="203">
      <x:c r="B203" s="1"/>
      <x:c r="C203" s="1"/>
      <x:c r="D203" s="1"/>
      <x:c r="E203" s="1"/>
      <x:c r="F203" s="1"/>
      <x:c r="G203" s="1"/>
      <x:c r="H203" s="1"/>
      <x:c r="I203" s="1"/>
    </x:row>
    <x:row r="204">
      <x:c r="B204" s="1"/>
      <x:c r="C204" s="1"/>
      <x:c r="D204" s="1"/>
      <x:c r="E204" s="1"/>
      <x:c r="F204" s="1"/>
      <x:c r="G204" s="1"/>
      <x:c r="H204" s="1"/>
      <x:c r="I204" s="1"/>
    </x:row>
    <x:row r="205">
      <x:c r="B205" s="1"/>
      <x:c r="C205" s="1"/>
      <x:c r="D205" s="1"/>
      <x:c r="E205" s="1"/>
      <x:c r="F205" s="1"/>
      <x:c r="G205" s="1"/>
      <x:c r="H205" s="1"/>
      <x:c r="I205" s="1"/>
    </x:row>
    <x:row r="206">
      <x:c r="B206" s="1"/>
      <x:c r="C206" s="1"/>
      <x:c r="D206" s="1"/>
      <x:c r="E206" s="1"/>
      <x:c r="F206" s="1"/>
      <x:c r="G206" s="1"/>
      <x:c r="H206" s="1"/>
      <x:c r="I206" s="1"/>
    </x:row>
    <x:row r="207">
      <x:c r="B207" s="1"/>
      <x:c r="C207" s="1"/>
      <x:c r="D207" s="1"/>
      <x:c r="E207" s="1"/>
      <x:c r="F207" s="1"/>
      <x:c r="G207" s="1"/>
      <x:c r="H207" s="1"/>
      <x:c r="I207" s="1"/>
    </x:row>
    <x:row r="208">
      <x:c r="B208" s="1"/>
      <x:c r="C208" s="1"/>
      <x:c r="D208" s="1"/>
      <x:c r="E208" s="1"/>
      <x:c r="F208" s="1"/>
      <x:c r="G208" s="1"/>
      <x:c r="H208" s="1"/>
      <x:c r="I208" s="1"/>
    </x:row>
    <x:row r="209">
      <x:c r="B209" s="1"/>
      <x:c r="C209" s="1"/>
      <x:c r="D209" s="1"/>
      <x:c r="E209" s="1"/>
      <x:c r="F209" s="1"/>
      <x:c r="G209" s="1"/>
      <x:c r="H209" s="1"/>
      <x:c r="I209" s="1"/>
    </x:row>
    <x:row r="210">
      <x:c r="B210" s="1"/>
      <x:c r="C210" s="1"/>
      <x:c r="D210" s="1"/>
      <x:c r="E210" s="1"/>
      <x:c r="F210" s="1"/>
      <x:c r="G210" s="1"/>
      <x:c r="H210" s="1"/>
      <x:c r="I210" s="1"/>
    </x:row>
    <x:row r="211">
      <x:c r="B211" s="1"/>
      <x:c r="C211" s="1"/>
      <x:c r="D211" s="1"/>
      <x:c r="E211" s="1"/>
      <x:c r="F211" s="1"/>
      <x:c r="G211" s="1"/>
      <x:c r="H211" s="1"/>
      <x:c r="I211" s="1"/>
    </x:row>
    <x:row r="212">
      <x:c r="B212" s="1"/>
      <x:c r="C212" s="1"/>
      <x:c r="D212" s="1"/>
      <x:c r="E212" s="1"/>
      <x:c r="F212" s="1"/>
      <x:c r="G212" s="1"/>
      <x:c r="H212" s="1"/>
      <x:c r="I212" s="1"/>
    </x:row>
    <x:row r="213">
      <x:c r="B213" s="1"/>
      <x:c r="C213" s="1"/>
      <x:c r="D213" s="1"/>
      <x:c r="E213" s="1"/>
      <x:c r="F213" s="1"/>
      <x:c r="G213" s="1"/>
      <x:c r="H213" s="1"/>
      <x:c r="I213" s="1"/>
    </x:row>
    <x:row r="214">
      <x:c r="B214" s="1"/>
      <x:c r="C214" s="1"/>
      <x:c r="D214" s="1"/>
      <x:c r="E214" s="1"/>
      <x:c r="F214" s="1"/>
      <x:c r="G214" s="1"/>
      <x:c r="H214" s="1"/>
      <x:c r="I214" s="1"/>
    </x:row>
    <x:row r="215">
      <x:c r="B215" s="1"/>
      <x:c r="C215" s="1"/>
      <x:c r="D215" s="1"/>
      <x:c r="E215" s="1"/>
      <x:c r="F215" s="1"/>
      <x:c r="G215" s="1"/>
      <x:c r="H215" s="1"/>
      <x:c r="I215" s="1"/>
    </x:row>
    <x:row r="216">
      <x:c r="B216" s="1"/>
      <x:c r="C216" s="1"/>
      <x:c r="D216" s="1"/>
      <x:c r="E216" s="1"/>
      <x:c r="F216" s="1"/>
      <x:c r="G216" s="1"/>
      <x:c r="H216" s="1"/>
      <x:c r="I216" s="1"/>
    </x:row>
    <x:row r="217">
      <x:c r="B217" s="1"/>
      <x:c r="C217" s="1"/>
      <x:c r="D217" s="1"/>
      <x:c r="E217" s="1"/>
      <x:c r="F217" s="1"/>
      <x:c r="G217" s="1"/>
      <x:c r="H217" s="1"/>
      <x:c r="I217" s="1"/>
    </x:row>
    <x:row r="218">
      <x:c r="B218" s="1"/>
      <x:c r="C218" s="1"/>
      <x:c r="D218" s="1"/>
      <x:c r="E218" s="1"/>
      <x:c r="F218" s="1"/>
      <x:c r="G218" s="1"/>
      <x:c r="H218" s="1"/>
      <x:c r="I218" s="1"/>
    </x:row>
    <x:row r="219">
      <x:c r="B219" s="1"/>
      <x:c r="C219" s="1"/>
      <x:c r="D219" s="1"/>
      <x:c r="E219" s="1"/>
      <x:c r="F219" s="1"/>
      <x:c r="G219" s="1"/>
      <x:c r="H219" s="1"/>
      <x:c r="I219" s="1"/>
    </x:row>
    <x:row r="220">
      <x:c r="B220" s="1"/>
      <x:c r="C220" s="1"/>
      <x:c r="D220" s="1"/>
      <x:c r="E220" s="1"/>
      <x:c r="F220" s="1"/>
      <x:c r="G220" s="1"/>
      <x:c r="H220" s="1"/>
      <x:c r="I220" s="1"/>
    </x:row>
    <x:row r="221">
      <x:c r="B221" s="1"/>
      <x:c r="C221" s="1"/>
      <x:c r="D221" s="1"/>
      <x:c r="E221" s="1"/>
      <x:c r="F221" s="1"/>
      <x:c r="G221" s="1"/>
      <x:c r="H221" s="1"/>
      <x:c r="I221" s="1"/>
    </x:row>
    <x:row r="222">
      <x:c r="B222" s="1"/>
      <x:c r="C222" s="1"/>
      <x:c r="D222" s="1"/>
      <x:c r="E222" s="1"/>
      <x:c r="F222" s="1"/>
      <x:c r="G222" s="1"/>
      <x:c r="H222" s="1"/>
      <x:c r="I222" s="1"/>
    </x:row>
    <x:row r="223">
      <x:c r="B223" s="1"/>
      <x:c r="C223" s="1"/>
      <x:c r="D223" s="1"/>
      <x:c r="E223" s="1"/>
      <x:c r="F223" s="1"/>
      <x:c r="G223" s="1"/>
      <x:c r="H223" s="1"/>
      <x:c r="I223" s="1"/>
    </x:row>
    <x:row r="224">
      <x:c r="B224" s="1"/>
      <x:c r="C224" s="1"/>
      <x:c r="D224" s="1"/>
      <x:c r="E224" s="1"/>
      <x:c r="F224" s="1"/>
      <x:c r="G224" s="1"/>
      <x:c r="H224" s="1"/>
      <x:c r="I224" s="1"/>
    </x:row>
    <x:row r="225">
      <x:c r="B225" s="1"/>
      <x:c r="C225" s="1"/>
      <x:c r="D225" s="1"/>
      <x:c r="E225" s="1"/>
      <x:c r="F225" s="1"/>
      <x:c r="G225" s="1"/>
      <x:c r="H225" s="1"/>
      <x:c r="I225" s="1"/>
    </x:row>
    <x:row r="226">
      <x:c r="B226" s="1"/>
      <x:c r="C226" s="1"/>
      <x:c r="D226" s="1"/>
      <x:c r="E226" s="1"/>
      <x:c r="F226" s="1"/>
      <x:c r="G226" s="1"/>
      <x:c r="H226" s="1"/>
      <x:c r="I226" s="1"/>
    </x:row>
    <x:row r="227">
      <x:c r="B227" s="1"/>
      <x:c r="C227" s="1"/>
      <x:c r="D227" s="1"/>
      <x:c r="E227" s="1"/>
      <x:c r="F227" s="1"/>
      <x:c r="G227" s="1"/>
      <x:c r="H227" s="1"/>
      <x:c r="I227" s="1"/>
    </x:row>
    <x:row r="228">
      <x:c r="B228" s="1"/>
      <x:c r="C228" s="1"/>
      <x:c r="D228" s="1"/>
      <x:c r="E228" s="1"/>
      <x:c r="F228" s="1"/>
      <x:c r="G228" s="1"/>
      <x:c r="H228" s="1"/>
      <x:c r="I228" s="1"/>
    </x:row>
    <x:row r="229">
      <x:c r="B229" s="1"/>
      <x:c r="C229" s="1"/>
      <x:c r="D229" s="1"/>
      <x:c r="E229" s="1"/>
      <x:c r="F229" s="1"/>
      <x:c r="G229" s="1"/>
      <x:c r="H229" s="1"/>
      <x:c r="I229" s="1"/>
    </x:row>
    <x:row r="230">
      <x:c r="B230" s="1"/>
      <x:c r="C230" s="1"/>
      <x:c r="D230" s="1"/>
      <x:c r="E230" s="1"/>
      <x:c r="F230" s="1"/>
      <x:c r="G230" s="1"/>
      <x:c r="H230" s="1"/>
      <x:c r="I230" s="1"/>
    </x:row>
    <x:row r="231">
      <x:c r="B231" s="1"/>
      <x:c r="C231" s="1"/>
      <x:c r="D231" s="1"/>
      <x:c r="E231" s="1"/>
      <x:c r="F231" s="1"/>
      <x:c r="G231" s="1"/>
      <x:c r="H231" s="1"/>
      <x:c r="I231" s="1"/>
    </x:row>
    <x:row r="232">
      <x:c r="B232" s="1"/>
      <x:c r="C232" s="1"/>
      <x:c r="D232" s="1"/>
      <x:c r="E232" s="1"/>
      <x:c r="F232" s="1"/>
      <x:c r="G232" s="1"/>
      <x:c r="H232" s="1"/>
      <x:c r="I232" s="1"/>
    </x:row>
    <x:row r="233">
      <x:c r="B233" s="1"/>
      <x:c r="C233" s="1"/>
      <x:c r="D233" s="1"/>
      <x:c r="E233" s="1"/>
      <x:c r="F233" s="1"/>
      <x:c r="G233" s="1"/>
      <x:c r="H233" s="1"/>
      <x:c r="I233" s="1"/>
    </x:row>
    <x:row r="234">
      <x:c r="B234" s="1"/>
      <x:c r="C234" s="1"/>
      <x:c r="D234" s="1"/>
      <x:c r="E234" s="1"/>
      <x:c r="F234" s="1"/>
      <x:c r="G234" s="1"/>
      <x:c r="H234" s="1"/>
      <x:c r="I234" s="1"/>
    </x:row>
    <x:row r="235">
      <x:c r="B235" s="1"/>
      <x:c r="C235" s="1"/>
      <x:c r="D235" s="1"/>
      <x:c r="E235" s="1"/>
      <x:c r="F235" s="1"/>
      <x:c r="G235" s="1"/>
      <x:c r="H235" s="1"/>
      <x:c r="I235" s="1"/>
    </x:row>
    <x:row r="236">
      <x:c r="B236" s="1"/>
      <x:c r="C236" s="1"/>
      <x:c r="D236" s="1"/>
      <x:c r="E236" s="1"/>
      <x:c r="F236" s="1"/>
      <x:c r="G236" s="1"/>
      <x:c r="H236" s="1"/>
      <x:c r="I236" s="1"/>
    </x:row>
    <x:row r="237">
      <x:c r="B237" s="1"/>
      <x:c r="C237" s="1"/>
      <x:c r="D237" s="1"/>
      <x:c r="E237" s="1"/>
      <x:c r="F237" s="1"/>
      <x:c r="G237" s="1"/>
      <x:c r="H237" s="1"/>
      <x:c r="I237" s="1"/>
    </x:row>
    <x:row r="238">
      <x:c r="B238" s="1"/>
      <x:c r="C238" s="1"/>
      <x:c r="D238" s="1"/>
      <x:c r="E238" s="1"/>
      <x:c r="F238" s="1"/>
      <x:c r="G238" s="1"/>
      <x:c r="H238" s="1"/>
      <x:c r="I238" s="1"/>
    </x:row>
    <x:row r="239">
      <x:c r="B239" s="1"/>
      <x:c r="C239" s="1"/>
      <x:c r="D239" s="1"/>
      <x:c r="E239" s="1"/>
      <x:c r="F239" s="1"/>
      <x:c r="G239" s="1"/>
      <x:c r="H239" s="1"/>
      <x:c r="I239" s="1"/>
    </x:row>
    <x:row r="240">
      <x:c r="B240" s="1"/>
      <x:c r="C240" s="1"/>
      <x:c r="D240" s="1"/>
      <x:c r="E240" s="1"/>
      <x:c r="F240" s="1"/>
      <x:c r="G240" s="1"/>
      <x:c r="H240" s="1"/>
      <x:c r="I240" s="1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" customWidth="1"/>
    <x:col min="2" max="2" width="35" customWidth="1"/>
    <x:col min="3" max="8" width="13" customWidth="1"/>
    <x:col min="9" max="9" width="55" customWidth="1"/>
  </x:cols>
  <x:sheetData>
    <x:row r="1">
      <x:c r="B1" s="1" t="s">
        <x:v>0</x:v>
      </x:c>
      <x:c r="C1" s="1"/>
      <x:c r="D1" s="1"/>
      <x:c r="E1" s="1"/>
      <x:c r="F1" s="1"/>
      <x:c r="G1" s="1"/>
      <x:c r="H1" s="1"/>
      <x:c r="I1" s="1"/>
    </x:row>
    <x:row r="2">
      <x:c r="B2" s="3" t="s">
        <x:v>135</x:v>
      </x:c>
      <x:c r="C2" s="3"/>
      <x:c r="D2" s="3"/>
      <x:c r="E2" s="3"/>
      <x:c r="F2" s="3"/>
      <x:c r="G2" s="3"/>
      <x:c r="H2" s="3"/>
      <x:c r="I2" s="1"/>
    </x:row>
    <x:row r="3">
      <x:c r="B3" s="1" t="s">
        <x:v>2</x:v>
      </x:c>
      <x:c r="C3" s="1"/>
      <x:c r="D3" s="1"/>
      <x:c r="E3" s="1"/>
      <x:c r="F3" s="1"/>
      <x:c r="G3" s="1"/>
      <x:c r="H3" s="1"/>
      <x:c r="I3" s="1"/>
    </x:row>
    <x:row r="4">
      <x:c r="B4" s="1"/>
      <x:c r="C4" s="1"/>
      <x:c r="D4" s="1"/>
      <x:c r="E4" s="1"/>
      <x:c r="F4" s="1"/>
      <x:c r="G4" s="1"/>
      <x:c r="H4" s="1"/>
      <x:c r="I4" s="1"/>
    </x:row>
    <x:row r="5">
      <x:c r="B5" s="5" t="s">
        <x:v>3</x:v>
      </x:c>
      <x:c r="C5" s="45" t="s">
        <x:v>4</x:v>
      </x:c>
      <x:c r="D5" s="45" t="s">
        <x:v>5</x:v>
      </x:c>
      <x:c r="E5" s="45" t="s">
        <x:v>6</x:v>
      </x:c>
      <x:c r="F5" s="45" t="s">
        <x:v>7</x:v>
      </x:c>
      <x:c r="G5" s="45" t="s">
        <x:v>8</x:v>
      </x:c>
      <x:c r="H5" s="46" t="s">
        <x:v>9</x:v>
      </x:c>
      <x:c r="I5" s="1"/>
    </x:row>
    <x:row r="6">
      <x:c r="B6" s="5" t="s">
        <x:v>10</x:v>
      </x:c>
      <x:c r="C6" s="13">
        <x:v>45900</x:v>
      </x:c>
      <x:c r="D6" s="13">
        <x:v>45991</x:v>
      </x:c>
      <x:c r="E6" s="13">
        <x:v>46081</x:v>
      </x:c>
      <x:c r="F6" s="13">
        <x:v>46173</x:v>
      </x:c>
      <x:c r="G6" s="13">
        <x:v>45991</x:v>
      </x:c>
      <x:c r="H6" s="12">
        <x:v>46265</x:v>
      </x:c>
      <x:c r="I6" s="1"/>
    </x:row>
    <x:row r="7">
      <x:c r="B7" s="5" t="s">
        <x:v>11</x:v>
      </x:c>
      <x:c r="C7" s="5">
        <x:v>92</x:v>
      </x:c>
      <x:c r="D7" s="5">
        <x:v>91</x:v>
      </x:c>
      <x:c r="E7" s="5">
        <x:v>90</x:v>
      </x:c>
      <x:c r="F7" s="5">
        <x:v>92</x:v>
      </x:c>
      <x:c r="G7" s="5">
        <x:v>365</x:v>
      </x:c>
      <x:c r="H7" s="8">
        <x:v>92</x:v>
      </x:c>
      <x:c r="I7" s="1"/>
    </x:row>
    <x:row r="8">
      <x:c r="B8" s="1"/>
      <x:c r="C8" s="1"/>
      <x:c r="D8" s="1"/>
      <x:c r="E8" s="1"/>
      <x:c r="F8" s="1"/>
      <x:c r="G8" s="1"/>
      <x:c r="H8" s="14"/>
      <x:c r="I8" s="1"/>
    </x:row>
    <x:row r="9">
      <x:c r="B9" s="1" t="s">
        <x:v>136</x:v>
      </x:c>
      <x:c r="C9" s="2"/>
      <x:c r="D9" s="2"/>
      <x:c r="E9" s="2"/>
      <x:c r="F9" s="2"/>
      <x:c r="G9" s="2"/>
      <x:c r="H9" s="6"/>
      <x:c r="I9" s="1" t="s">
        <x:v>137</x:v>
      </x:c>
    </x:row>
    <x:row r="10">
      <x:c r="B10" s="1" t="s">
        <x:v>138</x:v>
      </x:c>
      <x:c r="C10" s="2"/>
      <x:c r="D10" s="2"/>
      <x:c r="E10" s="2"/>
      <x:c r="F10" s="2"/>
      <x:c r="G10" s="2"/>
      <x:c r="H10" s="6"/>
      <x:c r="I10" s="1" t="s">
        <x:v>139</x:v>
      </x:c>
    </x:row>
    <x:row r="11">
      <x:c r="B11" s="1" t="s">
        <x:v>140</x:v>
      </x:c>
      <x:c r="C11" s="2"/>
      <x:c r="D11" s="2"/>
      <x:c r="E11" s="2"/>
      <x:c r="F11" s="2"/>
      <x:c r="G11" s="2"/>
      <x:c r="H11" s="6"/>
      <x:c r="I11" s="1"/>
    </x:row>
    <x:row r="12">
      <x:c r="B12" s="1" t="s">
        <x:v>141</x:v>
      </x:c>
      <x:c r="C12" s="2"/>
      <x:c r="D12" s="2"/>
      <x:c r="E12" s="2"/>
      <x:c r="F12" s="2"/>
      <x:c r="G12" s="2"/>
      <x:c r="H12" s="6"/>
      <x:c r="I12" s="1"/>
    </x:row>
    <x:row r="13">
      <x:c r="B13" s="1" t="s">
        <x:v>142</x:v>
      </x:c>
      <x:c r="C13" s="2"/>
      <x:c r="D13" s="2"/>
      <x:c r="E13" s="2"/>
      <x:c r="F13" s="2"/>
      <x:c r="G13" s="2"/>
      <x:c r="H13" s="6"/>
      <x:c r="I13" s="1"/>
    </x:row>
    <x:row r="14">
      <x:c r="B14" s="1"/>
      <x:c r="C14" s="2"/>
      <x:c r="D14" s="2"/>
      <x:c r="E14" s="2"/>
      <x:c r="F14" s="2"/>
      <x:c r="G14" s="2"/>
      <x:c r="H14" s="6"/>
      <x:c r="I14" s="1"/>
    </x:row>
    <x:row r="15">
      <x:c r="B15" s="1"/>
      <x:c r="C15" s="2"/>
      <x:c r="D15" s="2"/>
      <x:c r="E15" s="2"/>
      <x:c r="F15" s="2"/>
      <x:c r="G15" s="2"/>
      <x:c r="H15" s="6"/>
      <x:c r="I15" s="1"/>
    </x:row>
    <x:row r="16">
      <x:c r="B16" s="1"/>
      <x:c r="C16" s="26"/>
      <x:c r="D16" s="26"/>
      <x:c r="E16" s="26"/>
      <x:c r="F16" s="26"/>
      <x:c r="G16" s="26"/>
      <x:c r="H16" s="31"/>
      <x:c r="I16" s="1"/>
    </x:row>
    <x:row r="17">
      <x:c r="B17" s="1"/>
      <x:c r="C17" s="2"/>
      <x:c r="D17" s="2"/>
      <x:c r="E17" s="2"/>
      <x:c r="F17" s="2"/>
      <x:c r="G17" s="2"/>
      <x:c r="H17" s="6"/>
      <x:c r="I17" s="1"/>
    </x:row>
    <x:row r="18">
      <x:c r="B18" s="1" t="s">
        <x:v>143</x:v>
      </x:c>
      <x:c r="C18" s="10" t="n">
        <x:f>Inputs!C126</x:f>
        <x:v>27.5</x:v>
      </x:c>
      <x:c r="D18" s="10" t="n">
        <x:f>Inputs!D126</x:f>
        <x:v>24.6</x:v>
      </x:c>
      <x:c r="E18" s="10" t="n">
        <x:f>Inputs!E126</x:f>
        <x:v>24.4</x:v>
      </x:c>
      <x:c r="F18" s="10" t="n">
        <x:f>Inputs!F126</x:f>
        <x:v>25.7</x:v>
      </x:c>
      <x:c r="G18" s="10" t="n">
        <x:f>Inputs!G126</x:f>
        <x:v>101.7</x:v>
      </x:c>
      <x:c r="H18" s="27" t="n">
        <x:f>Inputs!H192</x:f>
        <x:v>27.78</x:v>
      </x:c>
      <x:c r="I18" s="1"/>
    </x:row>
    <x:row r="19">
      <x:c r="B19" s="1" t="s">
        <x:v>144</x:v>
      </x:c>
      <x:c r="C19" s="26"/>
      <x:c r="D19" s="26"/>
      <x:c r="E19" s="26"/>
      <x:c r="F19" s="26"/>
      <x:c r="G19" s="26"/>
      <x:c r="H19" s="31" t="n">
        <x:f>H18/C18-1</x:f>
        <x:v>0.010181818181818292</x:v>
      </x:c>
      <x:c r="I19" s="1"/>
    </x:row>
    <x:row r="20">
      <x:c r="B20" s="1" t="s">
        <x:v>145</x:v>
      </x:c>
      <x:c r="C20" s="2"/>
      <x:c r="D20" s="2" t="n">
        <x:f>D18-C18</x:f>
        <x:v>-2.8999999999999986</x:v>
      </x:c>
      <x:c r="E20" s="2" t="n">
        <x:f>E18-D18</x:f>
        <x:v>-0.20000000000000284</x:v>
      </x:c>
      <x:c r="F20" s="2" t="n">
        <x:f>F18-E18</x:f>
        <x:v>1.3000000000000007</x:v>
      </x:c>
      <x:c r="G20" s="2"/>
      <x:c r="H20" s="6" t="n">
        <x:f>H18-F18</x:f>
        <x:v>2.080000000000002</x:v>
      </x:c>
      <x:c r="I20" s="1"/>
    </x:row>
    <x:row r="21">
      <x:c r="B21" s="1" t="s">
        <x:v>146</x:v>
      </x:c>
      <x:c r="C21" s="26"/>
      <x:c r="D21" s="26"/>
      <x:c r="E21" s="26"/>
      <x:c r="F21" s="26"/>
      <x:c r="G21" s="26"/>
      <x:c r="H21" s="31"/>
      <x:c r="I21" s="1"/>
    </x:row>
    <x:row r="22">
      <x:c r="B22" s="1" t="s">
        <x:v>147</x:v>
      </x:c>
      <x:c r="C22" s="2"/>
      <x:c r="D22" s="2"/>
      <x:c r="E22" s="2"/>
      <x:c r="F22" s="2"/>
      <x:c r="G22" s="2"/>
      <x:c r="H22" s="6"/>
      <x:c r="I22" s="1"/>
    </x:row>
    <x:row r="23">
      <x:c r="B23" s="1" t="s">
        <x:v>148</x:v>
      </x:c>
      <x:c r="C23" s="2"/>
      <x:c r="D23" s="2"/>
      <x:c r="E23" s="2"/>
      <x:c r="F23" s="2"/>
      <x:c r="G23" s="2"/>
      <x:c r="H23" s="27" t="n">
        <x:f>H18*C24*(1+Inputs!H172)</x:f>
        <x:v>103.59999999999998</x:v>
      </x:c>
      <x:c r="I23" s="1"/>
    </x:row>
    <x:row r="24">
      <x:c r="B24" s="1" t="s">
        <x:v>149</x:v>
      </x:c>
      <x:c r="C24" s="2" t="n">
        <x:f>C31/C18</x:f>
        <x:v>2.690909090909091</x:v>
      </x:c>
      <x:c r="D24" s="2"/>
      <x:c r="E24" s="2"/>
      <x:c r="F24" s="2"/>
      <x:c r="G24" s="2"/>
      <x:c r="H24" s="6" t="n">
        <x:f>H23/H18</x:f>
        <x:v>3.7293016558675296</x:v>
      </x:c>
      <x:c r="I24" s="1"/>
    </x:row>
    <x:row r="25">
      <x:c r="B25" s="1" t="s">
        <x:v>103</x:v>
      </x:c>
      <x:c r="C25" s="26"/>
      <x:c r="D25" s="26"/>
      <x:c r="E25" s="26"/>
      <x:c r="F25" s="26"/>
      <x:c r="G25" s="26"/>
      <x:c r="H25" s="31" t="n">
        <x:f>H24/C24-1</x:f>
        <x:v>0.38588912886968996</x:v>
      </x:c>
      <x:c r="I25" s="1"/>
    </x:row>
    <x:row r="26">
      <x:c r="B26" s="1" t="s">
        <x:v>150</x:v>
      </x:c>
      <x:c r="C26" s="2"/>
      <x:c r="D26" s="2"/>
      <x:c r="E26" s="2"/>
      <x:c r="F26" s="2"/>
      <x:c r="G26" s="2"/>
      <x:c r="H26" s="27" t="n">
        <x:f>Inputs!H200</x:f>
        <x:v>0</x:v>
      </x:c>
      <x:c r="I26" s="1"/>
    </x:row>
    <x:row r="27">
      <x:c r="B27" s="1" t="s">
        <x:v>104</x:v>
      </x:c>
      <x:c r="C27" s="2"/>
      <x:c r="D27" s="2"/>
      <x:c r="E27" s="2"/>
      <x:c r="F27" s="2"/>
      <x:c r="G27" s="2"/>
      <x:c r="H27" s="6"/>
      <x:c r="I27" s="1"/>
    </x:row>
    <x:row r="28">
      <x:c r="B28" s="1" t="s">
        <x:v>105</x:v>
      </x:c>
      <x:c r="C28" s="26"/>
      <x:c r="D28" s="26"/>
      <x:c r="E28" s="26"/>
      <x:c r="F28" s="26"/>
      <x:c r="G28" s="26"/>
      <x:c r="H28" s="31"/>
      <x:c r="I28" s="1"/>
    </x:row>
    <x:row r="29">
      <x:c r="B29" s="16" t="s">
        <x:v>151</x:v>
      </x:c>
      <x:c r="C29" s="4" t="n">
        <x:f>C31</x:f>
        <x:v>74</x:v>
      </x:c>
      <x:c r="D29" s="4" t="n">
        <x:f>D31</x:f>
        <x:v>90</x:v>
      </x:c>
      <x:c r="E29" s="4" t="n">
        <x:f>E31</x:f>
        <x:v>77</x:v>
      </x:c>
      <x:c r="F29" s="4" t="n">
        <x:f>F31</x:f>
        <x:v>95</x:v>
      </x:c>
      <x:c r="G29" s="4" t="n">
        <x:f>G31</x:f>
        <x:v>309</x:v>
      </x:c>
      <x:c r="H29" s="9" t="n">
        <x:f>H31</x:f>
        <x:v>103.59999999999998</x:v>
      </x:c>
      <x:c r="I29" s="1"/>
    </x:row>
    <x:row r="30">
      <x:c r="B30" s="1" t="s">
        <x:v>152</x:v>
      </x:c>
      <x:c r="C30" s="2"/>
      <x:c r="D30" s="2"/>
      <x:c r="E30" s="2"/>
      <x:c r="F30" s="2"/>
      <x:c r="G30" s="2"/>
      <x:c r="H30" s="27" t="n">
        <x:f>Inputs!H200</x:f>
        <x:v>0</x:v>
      </x:c>
      <x:c r="I30" s="1"/>
    </x:row>
    <x:row r="31">
      <x:c r="B31" s="16" t="s">
        <x:v>108</x:v>
      </x:c>
      <x:c r="C31" s="17" t="n">
        <x:f>Inputs!C102</x:f>
        <x:v>74</x:v>
      </x:c>
      <x:c r="D31" s="17" t="n">
        <x:f>Inputs!D102</x:f>
        <x:v>90</x:v>
      </x:c>
      <x:c r="E31" s="17" t="n">
        <x:f>Inputs!E102</x:f>
        <x:v>77</x:v>
      </x:c>
      <x:c r="F31" s="17" t="n">
        <x:f>Inputs!F102</x:f>
        <x:v>95</x:v>
      </x:c>
      <x:c r="G31" s="17" t="n">
        <x:f>Inputs!G102</x:f>
        <x:v>309</x:v>
      </x:c>
      <x:c r="H31" s="9" t="n">
        <x:f>H23+H26+H30</x:f>
        <x:v>103.59999999999998</x:v>
      </x:c>
      <x:c r="I31" s="1"/>
    </x:row>
    <x:row r="32">
      <x:c r="B32" s="1" t="s">
        <x:v>109</x:v>
      </x:c>
      <x:c r="C32" s="26"/>
      <x:c r="D32" s="26"/>
      <x:c r="E32" s="26"/>
      <x:c r="F32" s="26"/>
      <x:c r="G32" s="26"/>
      <x:c r="H32" s="31" t="n">
        <x:f>(1+H35)/((1+H33)*(1+H34))-1</x:f>
        <x:v>0.3999999999999997</x:v>
      </x:c>
      <x:c r="I32" s="1"/>
    </x:row>
    <x:row r="33">
      <x:c r="B33" s="1" t="s">
        <x:v>110</x:v>
      </x:c>
      <x:c r="C33" s="26"/>
      <x:c r="D33" s="26"/>
      <x:c r="E33" s="26"/>
      <x:c r="F33" s="26"/>
      <x:c r="G33" s="26"/>
      <x:c r="H33" s="30" t="n">
        <x:f>Inputs!H200</x:f>
        <x:v>0</x:v>
      </x:c>
      <x:c r="I33" s="1"/>
    </x:row>
    <x:row r="34">
      <x:c r="B34" s="1" t="s">
        <x:v>111</x:v>
      </x:c>
      <x:c r="C34" s="26"/>
      <x:c r="D34" s="26"/>
      <x:c r="E34" s="26"/>
      <x:c r="F34" s="26"/>
      <x:c r="G34" s="26"/>
      <x:c r="H34" s="30" t="n">
        <x:f>Inputs!H200</x:f>
        <x:v>0</x:v>
      </x:c>
      <x:c r="I34" s="1"/>
    </x:row>
    <x:row r="35">
      <x:c r="B35" s="1" t="s">
        <x:v>112</x:v>
      </x:c>
      <x:c r="C35" s="26"/>
      <x:c r="D35" s="26"/>
      <x:c r="E35" s="26"/>
      <x:c r="F35" s="26"/>
      <x:c r="G35" s="26"/>
      <x:c r="H35" s="31" t="n">
        <x:f>H31/$C31-1</x:f>
        <x:v>0.3999999999999997</x:v>
      </x:c>
      <x:c r="I35" s="1"/>
    </x:row>
    <x:row r="36">
      <x:c r="B36" s="1" t="s">
        <x:v>113</x:v>
      </x:c>
      <x:c r="C36" s="26"/>
      <x:c r="D36" s="26" t="n">
        <x:f>IFERROR(D31/C31-1,0)</x:f>
        <x:v>0.21621621621621623</x:v>
      </x:c>
      <x:c r="E36" s="26" t="n">
        <x:f>IFERROR(E31/D31-1,0)</x:f>
        <x:v>-0.1444444444444445</x:v>
      </x:c>
      <x:c r="F36" s="26" t="n">
        <x:f>IFERROR(F31/E31-1,0)</x:f>
        <x:v>0.23376623376623384</x:v>
      </x:c>
      <x:c r="G36" s="26"/>
      <x:c r="H36" s="31" t="n">
        <x:f>H31/F31-1</x:f>
        <x:v>0.09052631578947357</x:v>
      </x:c>
      <x:c r="I36" s="1"/>
    </x:row>
    <x:row r="37">
      <x:c r="B37" s="1" t="s">
        <x:v>114</x:v>
      </x:c>
      <x:c r="C37" s="15" t="n">
        <x:f>C31/'Revenue summary'!C18</x:f>
        <x:v>0.009076413590089538</x:v>
      </x:c>
      <x:c r="D37" s="15" t="n">
        <x:f>D31/'Revenue summary'!D18</x:f>
        <x:v>0.014218009478672985</x:v>
      </x:c>
      <x:c r="E37" s="15" t="n">
        <x:f>E31/'Revenue summary'!E18</x:f>
        <x:v>0.012489862124898622</x:v>
      </x:c>
      <x:c r="F37" s="15" t="n">
        <x:f>F31/'Revenue summary'!F18</x:f>
        <x:v>0.014257841812997149</x:v>
      </x:c>
      <x:c r="G37" s="15" t="n">
        <x:f>G31/'Revenue summary'!G18</x:f>
        <x:v>0.011606941627225602</x:v>
      </x:c>
      <x:c r="H37" s="30" t="n">
        <x:f>H31/'Revenue summary'!H18</x:f>
        <x:v>0.0123939886283958</x:v>
      </x:c>
      <x:c r="I37" s="1"/>
    </x:row>
    <x:row r="38">
      <x:c r="B38" s="1" t="s">
        <x:v>115</x:v>
      </x:c>
      <x:c r="C38" s="10" t="n">
        <x:f>Inputs!C228</x:f>
        <x:v>52</x:v>
      </x:c>
      <x:c r="D38" s="10" t="n">
        <x:f>Inputs!D228</x:f>
        <x:v>68</x:v>
      </x:c>
      <x:c r="E38" s="10" t="n">
        <x:f>Inputs!E228</x:f>
        <x:v>53</x:v>
      </x:c>
      <x:c r="F38" s="10" t="n">
        <x:f>Inputs!F228</x:f>
        <x:v>65</x:v>
      </x:c>
      <x:c r="G38" s="10" t="n">
        <x:f>Inputs!G228</x:f>
        <x:v>211</x:v>
      </x:c>
      <x:c r="H38" s="27" t="n">
        <x:f>C38*'Income Statement'!H22/'Income Statement'!C22</x:f>
        <x:v>55.97868187001141</x:v>
      </x:c>
      <x:c r="I38" s="1"/>
    </x:row>
    <x:row r="39">
      <x:c r="B39" s="1" t="s">
        <x:v>116</x:v>
      </x:c>
      <x:c r="C39" s="10" t="n">
        <x:f>Inputs!C229</x:f>
        <x:v>94</x:v>
      </x:c>
      <x:c r="D39" s="10" t="n">
        <x:f>Inputs!D229</x:f>
        <x:v>108</x:v>
      </x:c>
      <x:c r="E39" s="10" t="n">
        <x:f>Inputs!E229</x:f>
        <x:v>83</x:v>
      </x:c>
      <x:c r="F39" s="10" t="n">
        <x:f>Inputs!F229</x:f>
        <x:v>87</x:v>
      </x:c>
      <x:c r="G39" s="10" t="n">
        <x:f>Inputs!G229</x:f>
        <x:v>365</x:v>
      </x:c>
      <x:c r="H39" s="27" t="n">
        <x:f>C39*'Income Statement'!H23/'Income Statement'!C23</x:f>
        <x:v>95.88000000000001</x:v>
      </x:c>
      <x:c r="I39" s="1"/>
    </x:row>
    <x:row r="40">
      <x:c r="B40" s="1" t="s">
        <x:v>117</x:v>
      </x:c>
      <x:c r="C40" s="10" t="n">
        <x:f>Inputs!C230</x:f>
        <x:v>53</x:v>
      </x:c>
      <x:c r="D40" s="10" t="n">
        <x:f>Inputs!D230</x:f>
        <x:v>52</x:v>
      </x:c>
      <x:c r="E40" s="10" t="n">
        <x:f>Inputs!E230</x:f>
        <x:v>34</x:v>
      </x:c>
      <x:c r="F40" s="10" t="n">
        <x:f>Inputs!F230</x:f>
        <x:v>37</x:v>
      </x:c>
      <x:c r="G40" s="10" t="n">
        <x:f>Inputs!G230</x:f>
        <x:v>200</x:v>
      </x:c>
      <x:c r="H40" s="27" t="n">
        <x:f>C40*'Income Statement'!H24/'Income Statement'!C24</x:f>
        <x:v>54.700139470013944</x:v>
      </x:c>
      <x:c r="I40" s="1"/>
    </x:row>
    <x:row r="41">
      <x:c r="B41" s="16" t="s">
        <x:v>118</x:v>
      </x:c>
      <x:c r="C41" s="4" t="n">
        <x:f>C31-SUM(C38:C40)+C44</x:f>
        <x:v>-125</x:v>
      </x:c>
      <x:c r="D41" s="4" t="n">
        <x:f>D31-SUM(D38:D40)+D44</x:f>
        <x:v>-140</x:v>
      </x:c>
      <x:c r="E41" s="4" t="n">
        <x:f>E31-SUM(E38:E40)+E44</x:f>
        <x:v>-92</x:v>
      </x:c>
      <x:c r="F41" s="4" t="n">
        <x:f>F31-SUM(F38:F40)+F44</x:f>
        <x:v>-94</x:v>
      </x:c>
      <x:c r="G41" s="4" t="n">
        <x:f>G31-SUM(G38:G40)+G44</x:f>
        <x:v>-468</x:v>
      </x:c>
      <x:c r="H41" s="9" t="n">
        <x:f>H31-SUM(H38:H40)</x:f>
        <x:v>-102.95882134002538</x:v>
      </x:c>
      <x:c r="I41" s="1"/>
    </x:row>
    <x:row r="42">
      <x:c r="B42" s="1" t="s">
        <x:v>119</x:v>
      </x:c>
      <x:c r="C42" s="26" t="n">
        <x:f>IFERROR(C41/C31,0)</x:f>
        <x:v>-1.6891891891891893</x:v>
      </x:c>
      <x:c r="D42" s="26" t="n">
        <x:f>IFERROR(D41/D31,0)</x:f>
        <x:v>-1.5555555555555556</x:v>
      </x:c>
      <x:c r="E42" s="26" t="n">
        <x:f>IFERROR(E41/E31,0)</x:f>
        <x:v>-1.1948051948051948</x:v>
      </x:c>
      <x:c r="F42" s="26" t="n">
        <x:f>IFERROR(F41/F31,0)</x:f>
        <x:v>-0.9894736842105263</x:v>
      </x:c>
      <x:c r="G42" s="26" t="n">
        <x:f>IFERROR(G41/G31,0)</x:f>
        <x:v>-1.5145631067961165</x:v>
      </x:c>
      <x:c r="H42" s="31" t="n">
        <x:f>H41/H31</x:f>
        <x:v>-0.993811016795612</x:v>
      </x:c>
      <x:c r="I42" s="1"/>
    </x:row>
    <x:row r="43">
      <x:c r="B43" s="1" t="s">
        <x:v>120</x:v>
      </x:c>
      <x:c r="C43" s="2"/>
      <x:c r="D43" s="2"/>
      <x:c r="E43" s="2"/>
      <x:c r="F43" s="2"/>
      <x:c r="G43" s="2"/>
      <x:c r="H43" s="6" t="n">
        <x:f>(H42-C42)*10000</x:f>
        <x:v>6953.781723935773</x:v>
      </x:c>
      <x:c r="I43" s="1"/>
    </x:row>
    <x:row r="44">
      <x:c r="B44" s="1" t="s">
        <x:v>121</x:v>
      </x:c>
      <x:c r="C44" s="10" t="n">
        <x:f>Inputs!C231-C31+SUM(C38:C40)</x:f>
        <x:v>0</x:v>
      </x:c>
      <x:c r="D44" s="10" t="n">
        <x:f>Inputs!D231-D31+SUM(D38:D40)</x:f>
        <x:v>-2</x:v>
      </x:c>
      <x:c r="E44" s="10" t="n">
        <x:f>Inputs!E231-E31+SUM(E38:E40)</x:f>
        <x:v>1</x:v>
      </x:c>
      <x:c r="F44" s="10" t="n">
        <x:f>Inputs!F231-F31+SUM(F38:F40)</x:f>
        <x:v>0</x:v>
      </x:c>
      <x:c r="G44" s="10" t="n">
        <x:f>Inputs!G231-G31+SUM(G38:G40)</x:f>
        <x:v>-1</x:v>
      </x:c>
      <x:c r="H44" s="27" t="n">
        <x:f>Inputs!H200</x:f>
        <x:v>0</x:v>
      </x:c>
      <x:c r="I44" s="1"/>
    </x:row>
    <x:row r="45">
      <x:c r="B45" s="1"/>
      <x:c r="C45" s="2"/>
      <x:c r="D45" s="2"/>
      <x:c r="E45" s="2"/>
      <x:c r="F45" s="2"/>
      <x:c r="G45" s="2"/>
      <x:c r="H45" s="6"/>
      <x:c r="I45" s="1"/>
    </x:row>
    <x:row r="46">
      <x:c r="B46" s="1"/>
      <x:c r="C46" s="2"/>
      <x:c r="D46" s="2"/>
      <x:c r="E46" s="2"/>
      <x:c r="F46" s="2"/>
      <x:c r="G46" s="2"/>
      <x:c r="H46" s="6"/>
      <x:c r="I46" s="1"/>
    </x:row>
    <x:row r="47">
      <x:c r="B47" s="1"/>
      <x:c r="C47" s="2"/>
      <x:c r="D47" s="2"/>
      <x:c r="E47" s="2"/>
      <x:c r="F47" s="2"/>
      <x:c r="G47" s="2"/>
      <x:c r="H47" s="6"/>
      <x:c r="I47" s="1"/>
    </x:row>
    <x:row r="48">
      <x:c r="B48" s="1"/>
      <x:c r="C48" s="2"/>
      <x:c r="D48" s="2"/>
      <x:c r="E48" s="2"/>
      <x:c r="F48" s="2"/>
      <x:c r="G48" s="2"/>
      <x:c r="H48" s="6"/>
      <x:c r="I48" s="1"/>
    </x:row>
    <x:row r="49">
      <x:c r="B49" s="1"/>
      <x:c r="C49" s="2"/>
      <x:c r="D49" s="2"/>
      <x:c r="E49" s="2"/>
      <x:c r="F49" s="2"/>
      <x:c r="G49" s="2"/>
      <x:c r="H49" s="6"/>
      <x:c r="I49" s="1"/>
    </x:row>
    <x:row r="50">
      <x:c r="B50" s="1"/>
      <x:c r="C50" s="2"/>
      <x:c r="D50" s="2"/>
      <x:c r="E50" s="2"/>
      <x:c r="F50" s="2"/>
      <x:c r="G50" s="2"/>
      <x:c r="H50" s="6"/>
      <x:c r="I50" s="1"/>
    </x:row>
    <x:row r="51">
      <x:c r="B51" s="1"/>
      <x:c r="C51" s="2"/>
      <x:c r="D51" s="2"/>
      <x:c r="E51" s="2"/>
      <x:c r="F51" s="2"/>
      <x:c r="G51" s="2"/>
      <x:c r="H51" s="6"/>
      <x:c r="I51" s="1"/>
    </x:row>
    <x:row r="52">
      <x:c r="B52" s="1"/>
      <x:c r="C52" s="2"/>
      <x:c r="D52" s="2"/>
      <x:c r="E52" s="2"/>
      <x:c r="F52" s="2"/>
      <x:c r="G52" s="2"/>
      <x:c r="H52" s="6"/>
      <x:c r="I52" s="1"/>
    </x:row>
    <x:row r="53">
      <x:c r="B53" s="1"/>
      <x:c r="C53" s="2"/>
      <x:c r="D53" s="2"/>
      <x:c r="E53" s="2"/>
      <x:c r="F53" s="2"/>
      <x:c r="G53" s="2"/>
      <x:c r="H53" s="6"/>
      <x:c r="I53" s="1"/>
    </x:row>
    <x:row r="54">
      <x:c r="B54" s="1"/>
      <x:c r="C54" s="2"/>
      <x:c r="D54" s="2"/>
      <x:c r="E54" s="2"/>
      <x:c r="F54" s="2"/>
      <x:c r="G54" s="2"/>
      <x:c r="H54" s="6"/>
      <x:c r="I54" s="1"/>
    </x:row>
    <x:row r="55">
      <x:c r="B55" s="1"/>
      <x:c r="C55" s="2"/>
      <x:c r="D55" s="2"/>
      <x:c r="E55" s="2"/>
      <x:c r="F55" s="2"/>
      <x:c r="G55" s="2"/>
      <x:c r="H55" s="6"/>
      <x:c r="I55" s="1"/>
    </x:row>
    <x:row r="56">
      <x:c r="B56" s="1"/>
      <x:c r="C56" s="1"/>
      <x:c r="D56" s="1"/>
      <x:c r="E56" s="1"/>
      <x:c r="F56" s="1"/>
      <x:c r="G56" s="1"/>
      <x:c r="H56" s="1"/>
      <x:c r="I56" s="1"/>
    </x:row>
    <x:row r="57">
      <x:c r="B57" s="1"/>
      <x:c r="C57" s="1"/>
      <x:c r="D57" s="1"/>
      <x:c r="E57" s="1"/>
      <x:c r="F57" s="1"/>
      <x:c r="G57" s="1"/>
      <x:c r="H57" s="1"/>
      <x:c r="I57" s="1"/>
    </x:row>
    <x:row r="58">
      <x:c r="B58" s="1"/>
      <x:c r="C58" s="1"/>
      <x:c r="D58" s="1"/>
      <x:c r="E58" s="1"/>
      <x:c r="F58" s="1"/>
      <x:c r="G58" s="1"/>
      <x:c r="H58" s="1"/>
      <x:c r="I58" s="1"/>
    </x:row>
    <x:row r="59">
      <x:c r="B59" s="1"/>
      <x:c r="C59" s="1"/>
      <x:c r="D59" s="1"/>
      <x:c r="E59" s="1"/>
      <x:c r="F59" s="1"/>
      <x:c r="G59" s="1"/>
      <x:c r="H59" s="1"/>
      <x:c r="I59" s="1"/>
    </x:row>
    <x:row r="60">
      <x:c r="B60" s="1"/>
      <x:c r="C60" s="1"/>
      <x:c r="D60" s="1"/>
      <x:c r="E60" s="1"/>
      <x:c r="F60" s="1"/>
      <x:c r="G60" s="1"/>
      <x:c r="H60" s="1"/>
      <x:c r="I60" s="1"/>
    </x:row>
    <x:row r="61">
      <x:c r="B61" s="1"/>
      <x:c r="C61" s="1"/>
      <x:c r="D61" s="1"/>
      <x:c r="E61" s="1"/>
      <x:c r="F61" s="1"/>
      <x:c r="G61" s="1"/>
      <x:c r="H61" s="1"/>
      <x:c r="I61" s="1"/>
    </x:row>
    <x:row r="62">
      <x:c r="B62" s="1"/>
      <x:c r="C62" s="1"/>
      <x:c r="D62" s="1"/>
      <x:c r="E62" s="1"/>
      <x:c r="F62" s="1"/>
      <x:c r="G62" s="1"/>
      <x:c r="H62" s="1"/>
      <x:c r="I62" s="1"/>
    </x:row>
    <x:row r="63">
      <x:c r="B63" s="1"/>
      <x:c r="C63" s="1"/>
      <x:c r="D63" s="1"/>
      <x:c r="E63" s="1"/>
      <x:c r="F63" s="1"/>
      <x:c r="G63" s="1"/>
      <x:c r="H63" s="1"/>
      <x:c r="I63" s="1"/>
    </x:row>
    <x:row r="64">
      <x:c r="B64" s="1"/>
      <x:c r="C64" s="1"/>
      <x:c r="D64" s="1"/>
      <x:c r="E64" s="1"/>
      <x:c r="F64" s="1"/>
      <x:c r="G64" s="1"/>
      <x:c r="H64" s="1"/>
      <x:c r="I64" s="1"/>
    </x:row>
    <x:row r="65">
      <x:c r="B65" s="1"/>
      <x:c r="C65" s="1"/>
      <x:c r="D65" s="1"/>
      <x:c r="E65" s="1"/>
      <x:c r="F65" s="1"/>
      <x:c r="G65" s="1"/>
      <x:c r="H65" s="1"/>
      <x:c r="I65" s="1"/>
    </x:row>
    <x:row r="66">
      <x:c r="B66" s="1"/>
      <x:c r="C66" s="1"/>
      <x:c r="D66" s="1"/>
      <x:c r="E66" s="1"/>
      <x:c r="F66" s="1"/>
      <x:c r="G66" s="1"/>
      <x:c r="H66" s="1"/>
      <x:c r="I66" s="1"/>
    </x:row>
    <x:row r="67">
      <x:c r="B67" s="1"/>
      <x:c r="C67" s="1"/>
      <x:c r="D67" s="1"/>
      <x:c r="E67" s="1"/>
      <x:c r="F67" s="1"/>
      <x:c r="G67" s="1"/>
      <x:c r="H67" s="1"/>
      <x:c r="I67" s="1"/>
    </x:row>
    <x:row r="68">
      <x:c r="B68" s="1"/>
      <x:c r="C68" s="1"/>
      <x:c r="D68" s="1"/>
      <x:c r="E68" s="1"/>
      <x:c r="F68" s="1"/>
      <x:c r="G68" s="1"/>
      <x:c r="H68" s="1"/>
      <x:c r="I68" s="1"/>
    </x:row>
    <x:row r="69">
      <x:c r="B69" s="1"/>
      <x:c r="C69" s="1"/>
      <x:c r="D69" s="1"/>
      <x:c r="E69" s="1"/>
      <x:c r="F69" s="1"/>
      <x:c r="G69" s="1"/>
      <x:c r="H69" s="1"/>
      <x:c r="I69" s="1"/>
    </x:row>
    <x:row r="70">
      <x:c r="B70" s="1"/>
      <x:c r="C70" s="1"/>
      <x:c r="D70" s="1"/>
      <x:c r="E70" s="1"/>
      <x:c r="F70" s="1"/>
      <x:c r="G70" s="1"/>
      <x:c r="H70" s="1"/>
      <x:c r="I70" s="1"/>
    </x:row>
    <x:row r="71">
      <x:c r="B71" s="1"/>
      <x:c r="C71" s="1"/>
      <x:c r="D71" s="1"/>
      <x:c r="E71" s="1"/>
      <x:c r="F71" s="1"/>
      <x:c r="G71" s="1"/>
      <x:c r="H71" s="1"/>
      <x:c r="I71" s="1"/>
    </x:row>
    <x:row r="72">
      <x:c r="B72" s="1"/>
      <x:c r="C72" s="1"/>
      <x:c r="D72" s="1"/>
      <x:c r="E72" s="1"/>
      <x:c r="F72" s="1"/>
      <x:c r="G72" s="1"/>
      <x:c r="H72" s="1"/>
      <x:c r="I72" s="1"/>
    </x:row>
    <x:row r="73">
      <x:c r="B73" s="1"/>
      <x:c r="C73" s="1"/>
      <x:c r="D73" s="1"/>
      <x:c r="E73" s="1"/>
      <x:c r="F73" s="1"/>
      <x:c r="G73" s="1"/>
      <x:c r="H73" s="1"/>
      <x:c r="I73" s="1"/>
    </x:row>
    <x:row r="74">
      <x:c r="B74" s="1"/>
      <x:c r="C74" s="1"/>
      <x:c r="D74" s="1"/>
      <x:c r="E74" s="1"/>
      <x:c r="F74" s="1"/>
      <x:c r="G74" s="1"/>
      <x:c r="H74" s="1"/>
      <x:c r="I74" s="1"/>
    </x:row>
    <x:row r="75">
      <x:c r="B75" s="1"/>
      <x:c r="C75" s="1"/>
      <x:c r="D75" s="1"/>
      <x:c r="E75" s="1"/>
      <x:c r="F75" s="1"/>
      <x:c r="G75" s="1"/>
      <x:c r="H75" s="1"/>
      <x:c r="I75" s="1"/>
    </x:row>
    <x:row r="76">
      <x:c r="B76" s="1"/>
      <x:c r="C76" s="1"/>
      <x:c r="D76" s="1"/>
      <x:c r="E76" s="1"/>
      <x:c r="F76" s="1"/>
      <x:c r="G76" s="1"/>
      <x:c r="H76" s="1"/>
      <x:c r="I76" s="1"/>
    </x:row>
    <x:row r="77">
      <x:c r="B77" s="1"/>
      <x:c r="C77" s="1"/>
      <x:c r="D77" s="1"/>
      <x:c r="E77" s="1"/>
      <x:c r="F77" s="1"/>
      <x:c r="G77" s="1"/>
      <x:c r="H77" s="1"/>
      <x:c r="I77" s="1"/>
    </x:row>
    <x:row r="78">
      <x:c r="B78" s="1"/>
      <x:c r="C78" s="1"/>
      <x:c r="D78" s="1"/>
      <x:c r="E78" s="1"/>
      <x:c r="F78" s="1"/>
      <x:c r="G78" s="1"/>
      <x:c r="H78" s="1"/>
      <x:c r="I78" s="1"/>
    </x:row>
    <x:row r="79">
      <x:c r="B79" s="1"/>
      <x:c r="C79" s="1"/>
      <x:c r="D79" s="1"/>
      <x:c r="E79" s="1"/>
      <x:c r="F79" s="1"/>
      <x:c r="G79" s="1"/>
      <x:c r="H79" s="1"/>
      <x:c r="I79" s="1"/>
    </x:row>
    <x:row r="80">
      <x:c r="B80" s="1"/>
      <x:c r="C80" s="1"/>
      <x:c r="D80" s="1"/>
      <x:c r="E80" s="1"/>
      <x:c r="F80" s="1"/>
      <x:c r="G80" s="1"/>
      <x:c r="H80" s="1"/>
      <x:c r="I80" s="1"/>
    </x:row>
    <x:row r="81">
      <x:c r="B81" s="1"/>
      <x:c r="C81" s="1"/>
      <x:c r="D81" s="1"/>
      <x:c r="E81" s="1"/>
      <x:c r="F81" s="1"/>
      <x:c r="G81" s="1"/>
      <x:c r="H81" s="1"/>
      <x:c r="I81" s="1"/>
    </x:row>
    <x:row r="82">
      <x:c r="B82" s="1"/>
      <x:c r="C82" s="1"/>
      <x:c r="D82" s="1"/>
      <x:c r="E82" s="1"/>
      <x:c r="F82" s="1"/>
      <x:c r="G82" s="1"/>
      <x:c r="H82" s="1"/>
      <x:c r="I82" s="1"/>
    </x:row>
    <x:row r="83">
      <x:c r="B83" s="1"/>
      <x:c r="C83" s="1"/>
      <x:c r="D83" s="1"/>
      <x:c r="E83" s="1"/>
      <x:c r="F83" s="1"/>
      <x:c r="G83" s="1"/>
      <x:c r="H83" s="1"/>
      <x:c r="I83" s="1"/>
    </x:row>
    <x:row r="84">
      <x:c r="B84" s="1"/>
      <x:c r="C84" s="1"/>
      <x:c r="D84" s="1"/>
      <x:c r="E84" s="1"/>
      <x:c r="F84" s="1"/>
      <x:c r="G84" s="1"/>
      <x:c r="H84" s="1"/>
      <x:c r="I84" s="1"/>
    </x:row>
    <x:row r="85">
      <x:c r="B85" s="1"/>
      <x:c r="C85" s="1"/>
      <x:c r="D85" s="1"/>
      <x:c r="E85" s="1"/>
      <x:c r="F85" s="1"/>
      <x:c r="G85" s="1"/>
      <x:c r="H85" s="1"/>
      <x:c r="I85" s="1"/>
    </x:row>
    <x:row r="86">
      <x:c r="B86" s="1"/>
      <x:c r="C86" s="1"/>
      <x:c r="D86" s="1"/>
      <x:c r="E86" s="1"/>
      <x:c r="F86" s="1"/>
      <x:c r="G86" s="1"/>
      <x:c r="H86" s="1"/>
      <x:c r="I86" s="1"/>
    </x:row>
    <x:row r="87">
      <x:c r="B87" s="1"/>
      <x:c r="C87" s="1"/>
      <x:c r="D87" s="1"/>
      <x:c r="E87" s="1"/>
      <x:c r="F87" s="1"/>
      <x:c r="G87" s="1"/>
      <x:c r="H87" s="1"/>
      <x:c r="I87" s="1"/>
    </x:row>
    <x:row r="88">
      <x:c r="B88" s="1"/>
      <x:c r="C88" s="1"/>
      <x:c r="D88" s="1"/>
      <x:c r="E88" s="1"/>
      <x:c r="F88" s="1"/>
      <x:c r="G88" s="1"/>
      <x:c r="H88" s="1"/>
      <x:c r="I88" s="1"/>
    </x:row>
    <x:row r="89">
      <x:c r="B89" s="1"/>
      <x:c r="C89" s="1"/>
      <x:c r="D89" s="1"/>
      <x:c r="E89" s="1"/>
      <x:c r="F89" s="1"/>
      <x:c r="G89" s="1"/>
      <x:c r="H89" s="1"/>
      <x:c r="I89" s="1"/>
    </x:row>
    <x:row r="90">
      <x:c r="B90" s="1"/>
      <x:c r="C90" s="1"/>
      <x:c r="D90" s="1"/>
      <x:c r="E90" s="1"/>
      <x:c r="F90" s="1"/>
      <x:c r="G90" s="1"/>
      <x:c r="H90" s="1"/>
      <x:c r="I90" s="1"/>
    </x:row>
    <x:row r="91">
      <x:c r="B91" s="1"/>
      <x:c r="C91" s="1"/>
      <x:c r="D91" s="1"/>
      <x:c r="E91" s="1"/>
      <x:c r="F91" s="1"/>
      <x:c r="G91" s="1"/>
      <x:c r="H91" s="1"/>
      <x:c r="I91" s="1"/>
    </x:row>
    <x:row r="92">
      <x:c r="B92" s="1"/>
      <x:c r="C92" s="1"/>
      <x:c r="D92" s="1"/>
      <x:c r="E92" s="1"/>
      <x:c r="F92" s="1"/>
      <x:c r="G92" s="1"/>
      <x:c r="H92" s="1"/>
      <x:c r="I92" s="1"/>
    </x:row>
    <x:row r="93">
      <x:c r="B93" s="1"/>
      <x:c r="C93" s="1"/>
      <x:c r="D93" s="1"/>
      <x:c r="E93" s="1"/>
      <x:c r="F93" s="1"/>
      <x:c r="G93" s="1"/>
      <x:c r="H93" s="1"/>
      <x:c r="I93" s="1"/>
    </x:row>
    <x:row r="94">
      <x:c r="B94" s="1"/>
      <x:c r="C94" s="1"/>
      <x:c r="D94" s="1"/>
      <x:c r="E94" s="1"/>
      <x:c r="F94" s="1"/>
      <x:c r="G94" s="1"/>
      <x:c r="H94" s="1"/>
      <x:c r="I94" s="1"/>
    </x:row>
    <x:row r="95">
      <x:c r="B95" s="1"/>
      <x:c r="C95" s="1"/>
      <x:c r="D95" s="1"/>
      <x:c r="E95" s="1"/>
      <x:c r="F95" s="1"/>
      <x:c r="G95" s="1"/>
      <x:c r="H95" s="1"/>
      <x:c r="I95" s="1"/>
    </x:row>
    <x:row r="96">
      <x:c r="B96" s="1"/>
      <x:c r="C96" s="1"/>
      <x:c r="D96" s="1"/>
      <x:c r="E96" s="1"/>
      <x:c r="F96" s="1"/>
      <x:c r="G96" s="1"/>
      <x:c r="H96" s="1"/>
      <x:c r="I96" s="1"/>
    </x:row>
    <x:row r="97">
      <x:c r="B97" s="1"/>
      <x:c r="C97" s="1"/>
      <x:c r="D97" s="1"/>
      <x:c r="E97" s="1"/>
      <x:c r="F97" s="1"/>
      <x:c r="G97" s="1"/>
      <x:c r="H97" s="1"/>
      <x:c r="I97" s="1"/>
    </x:row>
    <x:row r="98">
      <x:c r="B98" s="1"/>
      <x:c r="C98" s="1"/>
      <x:c r="D98" s="1"/>
      <x:c r="E98" s="1"/>
      <x:c r="F98" s="1"/>
      <x:c r="G98" s="1"/>
      <x:c r="H98" s="1"/>
      <x:c r="I98" s="1"/>
    </x:row>
    <x:row r="99">
      <x:c r="B99" s="1"/>
      <x:c r="C99" s="1"/>
      <x:c r="D99" s="1"/>
      <x:c r="E99" s="1"/>
      <x:c r="F99" s="1"/>
      <x:c r="G99" s="1"/>
      <x:c r="H99" s="1"/>
      <x:c r="I99" s="1"/>
    </x:row>
    <x:row r="100">
      <x:c r="B100" s="1"/>
      <x:c r="C100" s="1"/>
      <x:c r="D100" s="1"/>
      <x:c r="E100" s="1"/>
      <x:c r="F100" s="1"/>
      <x:c r="G100" s="1"/>
      <x:c r="H100" s="1"/>
      <x:c r="I100" s="1"/>
    </x:row>
    <x:row r="101">
      <x:c r="B101" s="1"/>
      <x:c r="C101" s="1"/>
      <x:c r="D101" s="1"/>
      <x:c r="E101" s="1"/>
      <x:c r="F101" s="1"/>
      <x:c r="G101" s="1"/>
      <x:c r="H101" s="1"/>
      <x:c r="I101" s="1"/>
    </x:row>
    <x:row r="102">
      <x:c r="B102" s="1"/>
      <x:c r="C102" s="1"/>
      <x:c r="D102" s="1"/>
      <x:c r="E102" s="1"/>
      <x:c r="F102" s="1"/>
      <x:c r="G102" s="1"/>
      <x:c r="H102" s="1"/>
      <x:c r="I102" s="1"/>
    </x:row>
    <x:row r="103">
      <x:c r="B103" s="1"/>
      <x:c r="C103" s="1"/>
      <x:c r="D103" s="1"/>
      <x:c r="E103" s="1"/>
      <x:c r="F103" s="1"/>
      <x:c r="G103" s="1"/>
      <x:c r="H103" s="1"/>
      <x:c r="I103" s="1"/>
    </x:row>
    <x:row r="104">
      <x:c r="B104" s="1"/>
      <x:c r="C104" s="1"/>
      <x:c r="D104" s="1"/>
      <x:c r="E104" s="1"/>
      <x:c r="F104" s="1"/>
      <x:c r="G104" s="1"/>
      <x:c r="H104" s="1"/>
      <x:c r="I104" s="1"/>
    </x:row>
    <x:row r="105">
      <x:c r="B105" s="1"/>
      <x:c r="C105" s="1"/>
      <x:c r="D105" s="1"/>
      <x:c r="E105" s="1"/>
      <x:c r="F105" s="1"/>
      <x:c r="G105" s="1"/>
      <x:c r="H105" s="1"/>
      <x:c r="I105" s="1"/>
    </x:row>
    <x:row r="106">
      <x:c r="B106" s="1"/>
      <x:c r="C106" s="1"/>
      <x:c r="D106" s="1"/>
      <x:c r="E106" s="1"/>
      <x:c r="F106" s="1"/>
      <x:c r="G106" s="1"/>
      <x:c r="H106" s="1"/>
      <x:c r="I106" s="1"/>
    </x:row>
    <x:row r="107">
      <x:c r="B107" s="1"/>
      <x:c r="C107" s="1"/>
      <x:c r="D107" s="1"/>
      <x:c r="E107" s="1"/>
      <x:c r="F107" s="1"/>
      <x:c r="G107" s="1"/>
      <x:c r="H107" s="1"/>
      <x:c r="I107" s="1"/>
    </x:row>
    <x:row r="108">
      <x:c r="B108" s="1"/>
      <x:c r="C108" s="1"/>
      <x:c r="D108" s="1"/>
      <x:c r="E108" s="1"/>
      <x:c r="F108" s="1"/>
      <x:c r="G108" s="1"/>
      <x:c r="H108" s="1"/>
      <x:c r="I108" s="1"/>
    </x:row>
    <x:row r="109">
      <x:c r="B109" s="1"/>
      <x:c r="C109" s="1"/>
      <x:c r="D109" s="1"/>
      <x:c r="E109" s="1"/>
      <x:c r="F109" s="1"/>
      <x:c r="G109" s="1"/>
      <x:c r="H109" s="1"/>
      <x:c r="I109" s="1"/>
    </x:row>
    <x:row r="110">
      <x:c r="B110" s="1"/>
      <x:c r="C110" s="1"/>
      <x:c r="D110" s="1"/>
      <x:c r="E110" s="1"/>
      <x:c r="F110" s="1"/>
      <x:c r="G110" s="1"/>
      <x:c r="H110" s="1"/>
      <x:c r="I110" s="1"/>
    </x:row>
    <x:row r="111">
      <x:c r="B111" s="1"/>
      <x:c r="C111" s="1"/>
      <x:c r="D111" s="1"/>
      <x:c r="E111" s="1"/>
      <x:c r="F111" s="1"/>
      <x:c r="G111" s="1"/>
      <x:c r="H111" s="1"/>
      <x:c r="I111" s="1"/>
    </x:row>
    <x:row r="112">
      <x:c r="B112" s="1"/>
      <x:c r="C112" s="1"/>
      <x:c r="D112" s="1"/>
      <x:c r="E112" s="1"/>
      <x:c r="F112" s="1"/>
      <x:c r="G112" s="1"/>
      <x:c r="H112" s="1"/>
      <x:c r="I112" s="1"/>
    </x:row>
    <x:row r="113">
      <x:c r="B113" s="1"/>
      <x:c r="C113" s="1"/>
      <x:c r="D113" s="1"/>
      <x:c r="E113" s="1"/>
      <x:c r="F113" s="1"/>
      <x:c r="G113" s="1"/>
      <x:c r="H113" s="1"/>
      <x:c r="I113" s="1"/>
    </x:row>
    <x:row r="114">
      <x:c r="B114" s="1"/>
      <x:c r="C114" s="1"/>
      <x:c r="D114" s="1"/>
      <x:c r="E114" s="1"/>
      <x:c r="F114" s="1"/>
      <x:c r="G114" s="1"/>
      <x:c r="H114" s="1"/>
      <x:c r="I114" s="1"/>
    </x:row>
    <x:row r="115">
      <x:c r="B115" s="1"/>
      <x:c r="C115" s="1"/>
      <x:c r="D115" s="1"/>
      <x:c r="E115" s="1"/>
      <x:c r="F115" s="1"/>
      <x:c r="G115" s="1"/>
      <x:c r="H115" s="1"/>
      <x:c r="I115" s="1"/>
    </x:row>
    <x:row r="116">
      <x:c r="B116" s="1"/>
      <x:c r="C116" s="1"/>
      <x:c r="D116" s="1"/>
      <x:c r="E116" s="1"/>
      <x:c r="F116" s="1"/>
      <x:c r="G116" s="1"/>
      <x:c r="H116" s="1"/>
      <x:c r="I116" s="1"/>
    </x:row>
    <x:row r="117">
      <x:c r="B117" s="1"/>
      <x:c r="C117" s="1"/>
      <x:c r="D117" s="1"/>
      <x:c r="E117" s="1"/>
      <x:c r="F117" s="1"/>
      <x:c r="G117" s="1"/>
      <x:c r="H117" s="1"/>
      <x:c r="I117" s="1"/>
    </x:row>
    <x:row r="118">
      <x:c r="B118" s="1"/>
      <x:c r="C118" s="1"/>
      <x:c r="D118" s="1"/>
      <x:c r="E118" s="1"/>
      <x:c r="F118" s="1"/>
      <x:c r="G118" s="1"/>
      <x:c r="H118" s="1"/>
      <x:c r="I118" s="1"/>
    </x:row>
    <x:row r="119">
      <x:c r="B119" s="1"/>
      <x:c r="C119" s="1"/>
      <x:c r="D119" s="1"/>
      <x:c r="E119" s="1"/>
      <x:c r="F119" s="1"/>
      <x:c r="G119" s="1"/>
      <x:c r="H119" s="1"/>
      <x:c r="I119" s="1"/>
    </x:row>
    <x:row r="120">
      <x:c r="B120" s="1"/>
      <x:c r="C120" s="1"/>
      <x:c r="D120" s="1"/>
      <x:c r="E120" s="1"/>
      <x:c r="F120" s="1"/>
      <x:c r="G120" s="1"/>
      <x:c r="H120" s="1"/>
      <x:c r="I120" s="1"/>
    </x:row>
    <x:row r="121">
      <x:c r="B121" s="1"/>
      <x:c r="C121" s="1"/>
      <x:c r="D121" s="1"/>
      <x:c r="E121" s="1"/>
      <x:c r="F121" s="1"/>
      <x:c r="G121" s="1"/>
      <x:c r="H121" s="1"/>
      <x:c r="I121" s="1"/>
    </x:row>
    <x:row r="122">
      <x:c r="B122" s="1"/>
      <x:c r="C122" s="1"/>
      <x:c r="D122" s="1"/>
      <x:c r="E122" s="1"/>
      <x:c r="F122" s="1"/>
      <x:c r="G122" s="1"/>
      <x:c r="H122" s="1"/>
      <x:c r="I122" s="1"/>
    </x:row>
    <x:row r="123">
      <x:c r="B123" s="1"/>
      <x:c r="C123" s="1"/>
      <x:c r="D123" s="1"/>
      <x:c r="E123" s="1"/>
      <x:c r="F123" s="1"/>
      <x:c r="G123" s="1"/>
      <x:c r="H123" s="1"/>
      <x:c r="I123" s="1"/>
    </x:row>
    <x:row r="124">
      <x:c r="B124" s="1"/>
      <x:c r="C124" s="1"/>
      <x:c r="D124" s="1"/>
      <x:c r="E124" s="1"/>
      <x:c r="F124" s="1"/>
      <x:c r="G124" s="1"/>
      <x:c r="H124" s="1"/>
      <x:c r="I124" s="1"/>
    </x:row>
    <x:row r="125">
      <x:c r="B125" s="1"/>
      <x:c r="C125" s="1"/>
      <x:c r="D125" s="1"/>
      <x:c r="E125" s="1"/>
      <x:c r="F125" s="1"/>
      <x:c r="G125" s="1"/>
      <x:c r="H125" s="1"/>
      <x:c r="I125" s="1"/>
    </x:row>
    <x:row r="126">
      <x:c r="B126" s="1"/>
      <x:c r="C126" s="1"/>
      <x:c r="D126" s="1"/>
      <x:c r="E126" s="1"/>
      <x:c r="F126" s="1"/>
      <x:c r="G126" s="1"/>
      <x:c r="H126" s="1"/>
      <x:c r="I126" s="1"/>
    </x:row>
    <x:row r="127">
      <x:c r="B127" s="1"/>
      <x:c r="C127" s="1"/>
      <x:c r="D127" s="1"/>
      <x:c r="E127" s="1"/>
      <x:c r="F127" s="1"/>
      <x:c r="G127" s="1"/>
      <x:c r="H127" s="1"/>
      <x:c r="I127" s="1"/>
    </x:row>
    <x:row r="128">
      <x:c r="B128" s="1"/>
      <x:c r="C128" s="1"/>
      <x:c r="D128" s="1"/>
      <x:c r="E128" s="1"/>
      <x:c r="F128" s="1"/>
      <x:c r="G128" s="1"/>
      <x:c r="H128" s="1"/>
      <x:c r="I128" s="1"/>
    </x:row>
    <x:row r="129">
      <x:c r="B129" s="1"/>
      <x:c r="C129" s="1"/>
      <x:c r="D129" s="1"/>
      <x:c r="E129" s="1"/>
      <x:c r="F129" s="1"/>
      <x:c r="G129" s="1"/>
      <x:c r="H129" s="1"/>
      <x:c r="I129" s="1"/>
    </x:row>
    <x:row r="130">
      <x:c r="B130" s="1"/>
      <x:c r="C130" s="1"/>
      <x:c r="D130" s="1"/>
      <x:c r="E130" s="1"/>
      <x:c r="F130" s="1"/>
      <x:c r="G130" s="1"/>
      <x:c r="H130" s="1"/>
      <x:c r="I130" s="1"/>
    </x:row>
    <x:row r="131">
      <x:c r="B131" s="1"/>
      <x:c r="C131" s="1"/>
      <x:c r="D131" s="1"/>
      <x:c r="E131" s="1"/>
      <x:c r="F131" s="1"/>
      <x:c r="G131" s="1"/>
      <x:c r="H131" s="1"/>
      <x:c r="I131" s="1"/>
    </x:row>
    <x:row r="132">
      <x:c r="B132" s="1"/>
      <x:c r="C132" s="1"/>
      <x:c r="D132" s="1"/>
      <x:c r="E132" s="1"/>
      <x:c r="F132" s="1"/>
      <x:c r="G132" s="1"/>
      <x:c r="H132" s="1"/>
      <x:c r="I132" s="1"/>
    </x:row>
    <x:row r="133">
      <x:c r="B133" s="1"/>
      <x:c r="C133" s="1"/>
      <x:c r="D133" s="1"/>
      <x:c r="E133" s="1"/>
      <x:c r="F133" s="1"/>
      <x:c r="G133" s="1"/>
      <x:c r="H133" s="1"/>
      <x:c r="I133" s="1"/>
    </x:row>
    <x:row r="134">
      <x:c r="B134" s="1"/>
      <x:c r="C134" s="1"/>
      <x:c r="D134" s="1"/>
      <x:c r="E134" s="1"/>
      <x:c r="F134" s="1"/>
      <x:c r="G134" s="1"/>
      <x:c r="H134" s="1"/>
      <x:c r="I134" s="1"/>
    </x:row>
    <x:row r="135">
      <x:c r="B135" s="1"/>
      <x:c r="C135" s="1"/>
      <x:c r="D135" s="1"/>
      <x:c r="E135" s="1"/>
      <x:c r="F135" s="1"/>
      <x:c r="G135" s="1"/>
      <x:c r="H135" s="1"/>
      <x:c r="I135" s="1"/>
    </x:row>
    <x:row r="136">
      <x:c r="B136" s="1"/>
      <x:c r="C136" s="1"/>
      <x:c r="D136" s="1"/>
      <x:c r="E136" s="1"/>
      <x:c r="F136" s="1"/>
      <x:c r="G136" s="1"/>
      <x:c r="H136" s="1"/>
      <x:c r="I136" s="1"/>
    </x:row>
    <x:row r="137">
      <x:c r="B137" s="1"/>
      <x:c r="C137" s="1"/>
      <x:c r="D137" s="1"/>
      <x:c r="E137" s="1"/>
      <x:c r="F137" s="1"/>
      <x:c r="G137" s="1"/>
      <x:c r="H137" s="1"/>
      <x:c r="I137" s="1"/>
    </x:row>
    <x:row r="138">
      <x:c r="B138" s="1"/>
      <x:c r="C138" s="1"/>
      <x:c r="D138" s="1"/>
      <x:c r="E138" s="1"/>
      <x:c r="F138" s="1"/>
      <x:c r="G138" s="1"/>
      <x:c r="H138" s="1"/>
      <x:c r="I138" s="1"/>
    </x:row>
    <x:row r="139">
      <x:c r="B139" s="1"/>
      <x:c r="C139" s="1"/>
      <x:c r="D139" s="1"/>
      <x:c r="E139" s="1"/>
      <x:c r="F139" s="1"/>
      <x:c r="G139" s="1"/>
      <x:c r="H139" s="1"/>
      <x:c r="I139" s="1"/>
    </x:row>
    <x:row r="140">
      <x:c r="B140" s="1"/>
      <x:c r="C140" s="1"/>
      <x:c r="D140" s="1"/>
      <x:c r="E140" s="1"/>
      <x:c r="F140" s="1"/>
      <x:c r="G140" s="1"/>
      <x:c r="H140" s="1"/>
      <x:c r="I140" s="1"/>
    </x:row>
    <x:row r="141">
      <x:c r="B141" s="1"/>
      <x:c r="C141" s="1"/>
      <x:c r="D141" s="1"/>
      <x:c r="E141" s="1"/>
      <x:c r="F141" s="1"/>
      <x:c r="G141" s="1"/>
      <x:c r="H141" s="1"/>
      <x:c r="I141" s="1"/>
    </x:row>
    <x:row r="142">
      <x:c r="B142" s="1"/>
      <x:c r="C142" s="1"/>
      <x:c r="D142" s="1"/>
      <x:c r="E142" s="1"/>
      <x:c r="F142" s="1"/>
      <x:c r="G142" s="1"/>
      <x:c r="H142" s="1"/>
      <x:c r="I142" s="1"/>
    </x:row>
    <x:row r="143">
      <x:c r="B143" s="1"/>
      <x:c r="C143" s="1"/>
      <x:c r="D143" s="1"/>
      <x:c r="E143" s="1"/>
      <x:c r="F143" s="1"/>
      <x:c r="G143" s="1"/>
      <x:c r="H143" s="1"/>
      <x:c r="I143" s="1"/>
    </x:row>
    <x:row r="144">
      <x:c r="B144" s="1"/>
      <x:c r="C144" s="1"/>
      <x:c r="D144" s="1"/>
      <x:c r="E144" s="1"/>
      <x:c r="F144" s="1"/>
      <x:c r="G144" s="1"/>
      <x:c r="H144" s="1"/>
      <x:c r="I144" s="1"/>
    </x:row>
    <x:row r="145">
      <x:c r="B145" s="1"/>
      <x:c r="C145" s="1"/>
      <x:c r="D145" s="1"/>
      <x:c r="E145" s="1"/>
      <x:c r="F145" s="1"/>
      <x:c r="G145" s="1"/>
      <x:c r="H145" s="1"/>
      <x:c r="I145" s="1"/>
    </x:row>
    <x:row r="146">
      <x:c r="B146" s="1"/>
      <x:c r="C146" s="1"/>
      <x:c r="D146" s="1"/>
      <x:c r="E146" s="1"/>
      <x:c r="F146" s="1"/>
      <x:c r="G146" s="1"/>
      <x:c r="H146" s="1"/>
      <x:c r="I146" s="1"/>
    </x:row>
    <x:row r="147">
      <x:c r="B147" s="1"/>
      <x:c r="C147" s="1"/>
      <x:c r="D147" s="1"/>
      <x:c r="E147" s="1"/>
      <x:c r="F147" s="1"/>
      <x:c r="G147" s="1"/>
      <x:c r="H147" s="1"/>
      <x:c r="I147" s="1"/>
    </x:row>
    <x:row r="148">
      <x:c r="B148" s="1"/>
      <x:c r="C148" s="1"/>
      <x:c r="D148" s="1"/>
      <x:c r="E148" s="1"/>
      <x:c r="F148" s="1"/>
      <x:c r="G148" s="1"/>
      <x:c r="H148" s="1"/>
      <x:c r="I148" s="1"/>
    </x:row>
    <x:row r="149">
      <x:c r="B149" s="1"/>
      <x:c r="C149" s="1"/>
      <x:c r="D149" s="1"/>
      <x:c r="E149" s="1"/>
      <x:c r="F149" s="1"/>
      <x:c r="G149" s="1"/>
      <x:c r="H149" s="1"/>
      <x:c r="I149" s="1"/>
    </x:row>
    <x:row r="150">
      <x:c r="B150" s="1"/>
      <x:c r="C150" s="1"/>
      <x:c r="D150" s="1"/>
      <x:c r="E150" s="1"/>
      <x:c r="F150" s="1"/>
      <x:c r="G150" s="1"/>
      <x:c r="H150" s="1"/>
      <x:c r="I150" s="1"/>
    </x:row>
    <x:row r="151">
      <x:c r="B151" s="1"/>
      <x:c r="C151" s="1"/>
      <x:c r="D151" s="1"/>
      <x:c r="E151" s="1"/>
      <x:c r="F151" s="1"/>
      <x:c r="G151" s="1"/>
      <x:c r="H151" s="1"/>
      <x:c r="I151" s="1"/>
    </x:row>
    <x:row r="152">
      <x:c r="B152" s="1"/>
      <x:c r="C152" s="1"/>
      <x:c r="D152" s="1"/>
      <x:c r="E152" s="1"/>
      <x:c r="F152" s="1"/>
      <x:c r="G152" s="1"/>
      <x:c r="H152" s="1"/>
      <x:c r="I152" s="1"/>
    </x:row>
    <x:row r="153">
      <x:c r="B153" s="1"/>
      <x:c r="C153" s="1"/>
      <x:c r="D153" s="1"/>
      <x:c r="E153" s="1"/>
      <x:c r="F153" s="1"/>
      <x:c r="G153" s="1"/>
      <x:c r="H153" s="1"/>
      <x:c r="I153" s="1"/>
    </x:row>
    <x:row r="154">
      <x:c r="B154" s="1"/>
      <x:c r="C154" s="1"/>
      <x:c r="D154" s="1"/>
      <x:c r="E154" s="1"/>
      <x:c r="F154" s="1"/>
      <x:c r="G154" s="1"/>
      <x:c r="H154" s="1"/>
      <x:c r="I154" s="1"/>
    </x:row>
    <x:row r="155">
      <x:c r="B155" s="1"/>
      <x:c r="C155" s="1"/>
      <x:c r="D155" s="1"/>
      <x:c r="E155" s="1"/>
      <x:c r="F155" s="1"/>
      <x:c r="G155" s="1"/>
      <x:c r="H155" s="1"/>
      <x:c r="I155" s="1"/>
    </x:row>
    <x:row r="156">
      <x:c r="B156" s="1"/>
      <x:c r="C156" s="1"/>
      <x:c r="D156" s="1"/>
      <x:c r="E156" s="1"/>
      <x:c r="F156" s="1"/>
      <x:c r="G156" s="1"/>
      <x:c r="H156" s="1"/>
      <x:c r="I156" s="1"/>
    </x:row>
    <x:row r="157">
      <x:c r="B157" s="1"/>
      <x:c r="C157" s="1"/>
      <x:c r="D157" s="1"/>
      <x:c r="E157" s="1"/>
      <x:c r="F157" s="1"/>
      <x:c r="G157" s="1"/>
      <x:c r="H157" s="1"/>
      <x:c r="I157" s="1"/>
    </x:row>
    <x:row r="158">
      <x:c r="B158" s="1"/>
      <x:c r="C158" s="1"/>
      <x:c r="D158" s="1"/>
      <x:c r="E158" s="1"/>
      <x:c r="F158" s="1"/>
      <x:c r="G158" s="1"/>
      <x:c r="H158" s="1"/>
      <x:c r="I158" s="1"/>
    </x:row>
    <x:row r="159">
      <x:c r="B159" s="1"/>
      <x:c r="C159" s="1"/>
      <x:c r="D159" s="1"/>
      <x:c r="E159" s="1"/>
      <x:c r="F159" s="1"/>
      <x:c r="G159" s="1"/>
      <x:c r="H159" s="1"/>
      <x:c r="I159" s="1"/>
    </x:row>
    <x:row r="160">
      <x:c r="B160" s="1"/>
      <x:c r="C160" s="1"/>
      <x:c r="D160" s="1"/>
      <x:c r="E160" s="1"/>
      <x:c r="F160" s="1"/>
      <x:c r="G160" s="1"/>
      <x:c r="H160" s="1"/>
      <x:c r="I160" s="1"/>
    </x:row>
    <x:row r="161">
      <x:c r="B161" s="1"/>
      <x:c r="C161" s="1"/>
      <x:c r="D161" s="1"/>
      <x:c r="E161" s="1"/>
      <x:c r="F161" s="1"/>
      <x:c r="G161" s="1"/>
      <x:c r="H161" s="1"/>
      <x:c r="I161" s="1"/>
    </x:row>
    <x:row r="162">
      <x:c r="B162" s="1"/>
      <x:c r="C162" s="1"/>
      <x:c r="D162" s="1"/>
      <x:c r="E162" s="1"/>
      <x:c r="F162" s="1"/>
      <x:c r="G162" s="1"/>
      <x:c r="H162" s="1"/>
      <x:c r="I162" s="1"/>
    </x:row>
    <x:row r="163">
      <x:c r="B163" s="1"/>
      <x:c r="C163" s="1"/>
      <x:c r="D163" s="1"/>
      <x:c r="E163" s="1"/>
      <x:c r="F163" s="1"/>
      <x:c r="G163" s="1"/>
      <x:c r="H163" s="1"/>
      <x:c r="I163" s="1"/>
    </x:row>
    <x:row r="164">
      <x:c r="B164" s="1"/>
      <x:c r="C164" s="1"/>
      <x:c r="D164" s="1"/>
      <x:c r="E164" s="1"/>
      <x:c r="F164" s="1"/>
      <x:c r="G164" s="1"/>
      <x:c r="H164" s="1"/>
      <x:c r="I164" s="1"/>
    </x:row>
    <x:row r="165">
      <x:c r="B165" s="1"/>
      <x:c r="C165" s="1"/>
      <x:c r="D165" s="1"/>
      <x:c r="E165" s="1"/>
      <x:c r="F165" s="1"/>
      <x:c r="G165" s="1"/>
      <x:c r="H165" s="1"/>
      <x:c r="I165" s="1"/>
    </x:row>
    <x:row r="166">
      <x:c r="B166" s="1"/>
      <x:c r="C166" s="1"/>
      <x:c r="D166" s="1"/>
      <x:c r="E166" s="1"/>
      <x:c r="F166" s="1"/>
      <x:c r="G166" s="1"/>
      <x:c r="H166" s="1"/>
      <x:c r="I166" s="1"/>
    </x:row>
    <x:row r="167">
      <x:c r="B167" s="1"/>
      <x:c r="C167" s="1"/>
      <x:c r="D167" s="1"/>
      <x:c r="E167" s="1"/>
      <x:c r="F167" s="1"/>
      <x:c r="G167" s="1"/>
      <x:c r="H167" s="1"/>
      <x:c r="I167" s="1"/>
    </x:row>
    <x:row r="168">
      <x:c r="B168" s="1"/>
      <x:c r="C168" s="1"/>
      <x:c r="D168" s="1"/>
      <x:c r="E168" s="1"/>
      <x:c r="F168" s="1"/>
      <x:c r="G168" s="1"/>
      <x:c r="H168" s="1"/>
      <x:c r="I168" s="1"/>
    </x:row>
    <x:row r="169">
      <x:c r="B169" s="1"/>
      <x:c r="C169" s="1"/>
      <x:c r="D169" s="1"/>
      <x:c r="E169" s="1"/>
      <x:c r="F169" s="1"/>
      <x:c r="G169" s="1"/>
      <x:c r="H169" s="1"/>
      <x:c r="I169" s="1"/>
    </x:row>
    <x:row r="170">
      <x:c r="B170" s="1"/>
      <x:c r="C170" s="1"/>
      <x:c r="D170" s="1"/>
      <x:c r="E170" s="1"/>
      <x:c r="F170" s="1"/>
      <x:c r="G170" s="1"/>
      <x:c r="H170" s="1"/>
      <x:c r="I170" s="1"/>
    </x:row>
    <x:row r="171">
      <x:c r="B171" s="1"/>
      <x:c r="C171" s="1"/>
      <x:c r="D171" s="1"/>
      <x:c r="E171" s="1"/>
      <x:c r="F171" s="1"/>
      <x:c r="G171" s="1"/>
      <x:c r="H171" s="1"/>
      <x:c r="I171" s="1"/>
    </x:row>
    <x:row r="172">
      <x:c r="B172" s="1"/>
      <x:c r="C172" s="1"/>
      <x:c r="D172" s="1"/>
      <x:c r="E172" s="1"/>
      <x:c r="F172" s="1"/>
      <x:c r="G172" s="1"/>
      <x:c r="H172" s="1"/>
      <x:c r="I172" s="1"/>
    </x:row>
    <x:row r="173">
      <x:c r="B173" s="1"/>
      <x:c r="C173" s="1"/>
      <x:c r="D173" s="1"/>
      <x:c r="E173" s="1"/>
      <x:c r="F173" s="1"/>
      <x:c r="G173" s="1"/>
      <x:c r="H173" s="1"/>
      <x:c r="I173" s="1"/>
    </x:row>
    <x:row r="174">
      <x:c r="B174" s="1"/>
      <x:c r="C174" s="1"/>
      <x:c r="D174" s="1"/>
      <x:c r="E174" s="1"/>
      <x:c r="F174" s="1"/>
      <x:c r="G174" s="1"/>
      <x:c r="H174" s="1"/>
      <x:c r="I174" s="1"/>
    </x:row>
    <x:row r="175">
      <x:c r="B175" s="1"/>
      <x:c r="C175" s="1"/>
      <x:c r="D175" s="1"/>
      <x:c r="E175" s="1"/>
      <x:c r="F175" s="1"/>
      <x:c r="G175" s="1"/>
      <x:c r="H175" s="1"/>
      <x:c r="I175" s="1"/>
    </x:row>
    <x:row r="176">
      <x:c r="B176" s="1"/>
      <x:c r="C176" s="1"/>
      <x:c r="D176" s="1"/>
      <x:c r="E176" s="1"/>
      <x:c r="F176" s="1"/>
      <x:c r="G176" s="1"/>
      <x:c r="H176" s="1"/>
      <x:c r="I176" s="1"/>
    </x:row>
    <x:row r="177">
      <x:c r="B177" s="1"/>
      <x:c r="C177" s="1"/>
      <x:c r="D177" s="1"/>
      <x:c r="E177" s="1"/>
      <x:c r="F177" s="1"/>
      <x:c r="G177" s="1"/>
      <x:c r="H177" s="1"/>
      <x:c r="I177" s="1"/>
    </x:row>
    <x:row r="178">
      <x:c r="B178" s="1"/>
      <x:c r="C178" s="1"/>
      <x:c r="D178" s="1"/>
      <x:c r="E178" s="1"/>
      <x:c r="F178" s="1"/>
      <x:c r="G178" s="1"/>
      <x:c r="H178" s="1"/>
      <x:c r="I178" s="1"/>
    </x:row>
    <x:row r="179">
      <x:c r="B179" s="1"/>
      <x:c r="C179" s="1"/>
      <x:c r="D179" s="1"/>
      <x:c r="E179" s="1"/>
      <x:c r="F179" s="1"/>
      <x:c r="G179" s="1"/>
      <x:c r="H179" s="1"/>
      <x:c r="I179" s="1"/>
    </x:row>
    <x:row r="180">
      <x:c r="B180" s="1"/>
      <x:c r="C180" s="1"/>
      <x:c r="D180" s="1"/>
      <x:c r="E180" s="1"/>
      <x:c r="F180" s="1"/>
      <x:c r="G180" s="1"/>
      <x:c r="H180" s="1"/>
      <x:c r="I180" s="1"/>
    </x:row>
    <x:row r="181">
      <x:c r="B181" s="1"/>
      <x:c r="C181" s="1"/>
      <x:c r="D181" s="1"/>
      <x:c r="E181" s="1"/>
      <x:c r="F181" s="1"/>
      <x:c r="G181" s="1"/>
      <x:c r="H181" s="1"/>
      <x:c r="I181" s="1"/>
    </x:row>
    <x:row r="182">
      <x:c r="B182" s="1"/>
      <x:c r="C182" s="1"/>
      <x:c r="D182" s="1"/>
      <x:c r="E182" s="1"/>
      <x:c r="F182" s="1"/>
      <x:c r="G182" s="1"/>
      <x:c r="H182" s="1"/>
      <x:c r="I182" s="1"/>
    </x:row>
    <x:row r="183">
      <x:c r="B183" s="1"/>
      <x:c r="C183" s="1"/>
      <x:c r="D183" s="1"/>
      <x:c r="E183" s="1"/>
      <x:c r="F183" s="1"/>
      <x:c r="G183" s="1"/>
      <x:c r="H183" s="1"/>
      <x:c r="I183" s="1"/>
    </x:row>
    <x:row r="184">
      <x:c r="B184" s="1"/>
      <x:c r="C184" s="1"/>
      <x:c r="D184" s="1"/>
      <x:c r="E184" s="1"/>
      <x:c r="F184" s="1"/>
      <x:c r="G184" s="1"/>
      <x:c r="H184" s="1"/>
      <x:c r="I184" s="1"/>
    </x:row>
    <x:row r="185">
      <x:c r="B185" s="1"/>
      <x:c r="C185" s="1"/>
      <x:c r="D185" s="1"/>
      <x:c r="E185" s="1"/>
      <x:c r="F185" s="1"/>
      <x:c r="G185" s="1"/>
      <x:c r="H185" s="1"/>
      <x:c r="I185" s="1"/>
    </x:row>
    <x:row r="186">
      <x:c r="B186" s="1"/>
      <x:c r="C186" s="1"/>
      <x:c r="D186" s="1"/>
      <x:c r="E186" s="1"/>
      <x:c r="F186" s="1"/>
      <x:c r="G186" s="1"/>
      <x:c r="H186" s="1"/>
      <x:c r="I186" s="1"/>
    </x:row>
    <x:row r="187">
      <x:c r="B187" s="1"/>
      <x:c r="C187" s="1"/>
      <x:c r="D187" s="1"/>
      <x:c r="E187" s="1"/>
      <x:c r="F187" s="1"/>
      <x:c r="G187" s="1"/>
      <x:c r="H187" s="1"/>
      <x:c r="I187" s="1"/>
    </x:row>
    <x:row r="188">
      <x:c r="B188" s="1"/>
      <x:c r="C188" s="1"/>
      <x:c r="D188" s="1"/>
      <x:c r="E188" s="1"/>
      <x:c r="F188" s="1"/>
      <x:c r="G188" s="1"/>
      <x:c r="H188" s="1"/>
      <x:c r="I188" s="1"/>
    </x:row>
    <x:row r="189">
      <x:c r="B189" s="1"/>
      <x:c r="C189" s="1"/>
      <x:c r="D189" s="1"/>
      <x:c r="E189" s="1"/>
      <x:c r="F189" s="1"/>
      <x:c r="G189" s="1"/>
      <x:c r="H189" s="1"/>
      <x:c r="I189" s="1"/>
    </x:row>
    <x:row r="190">
      <x:c r="B190" s="1"/>
      <x:c r="C190" s="1"/>
      <x:c r="D190" s="1"/>
      <x:c r="E190" s="1"/>
      <x:c r="F190" s="1"/>
      <x:c r="G190" s="1"/>
      <x:c r="H190" s="1"/>
      <x:c r="I190" s="1"/>
    </x:row>
    <x:row r="191">
      <x:c r="B191" s="1"/>
      <x:c r="C191" s="1"/>
      <x:c r="D191" s="1"/>
      <x:c r="E191" s="1"/>
      <x:c r="F191" s="1"/>
      <x:c r="G191" s="1"/>
      <x:c r="H191" s="1"/>
      <x:c r="I191" s="1"/>
    </x:row>
    <x:row r="192">
      <x:c r="B192" s="1"/>
      <x:c r="C192" s="1"/>
      <x:c r="D192" s="1"/>
      <x:c r="E192" s="1"/>
      <x:c r="F192" s="1"/>
      <x:c r="G192" s="1"/>
      <x:c r="H192" s="1"/>
      <x:c r="I192" s="1"/>
    </x:row>
    <x:row r="193">
      <x:c r="B193" s="1"/>
      <x:c r="C193" s="1"/>
      <x:c r="D193" s="1"/>
      <x:c r="E193" s="1"/>
      <x:c r="F193" s="1"/>
      <x:c r="G193" s="1"/>
      <x:c r="H193" s="1"/>
      <x:c r="I193" s="1"/>
    </x:row>
    <x:row r="194">
      <x:c r="B194" s="1"/>
      <x:c r="C194" s="1"/>
      <x:c r="D194" s="1"/>
      <x:c r="E194" s="1"/>
      <x:c r="F194" s="1"/>
      <x:c r="G194" s="1"/>
      <x:c r="H194" s="1"/>
      <x:c r="I194" s="1"/>
    </x:row>
    <x:row r="195">
      <x:c r="B195" s="1"/>
      <x:c r="C195" s="1"/>
      <x:c r="D195" s="1"/>
      <x:c r="E195" s="1"/>
      <x:c r="F195" s="1"/>
      <x:c r="G195" s="1"/>
      <x:c r="H195" s="1"/>
      <x:c r="I195" s="1"/>
    </x:row>
    <x:row r="196">
      <x:c r="B196" s="1"/>
      <x:c r="C196" s="1"/>
      <x:c r="D196" s="1"/>
      <x:c r="E196" s="1"/>
      <x:c r="F196" s="1"/>
      <x:c r="G196" s="1"/>
      <x:c r="H196" s="1"/>
      <x:c r="I196" s="1"/>
    </x:row>
    <x:row r="197">
      <x:c r="B197" s="1"/>
      <x:c r="C197" s="1"/>
      <x:c r="D197" s="1"/>
      <x:c r="E197" s="1"/>
      <x:c r="F197" s="1"/>
      <x:c r="G197" s="1"/>
      <x:c r="H197" s="1"/>
      <x:c r="I197" s="1"/>
    </x:row>
    <x:row r="198">
      <x:c r="B198" s="1"/>
      <x:c r="C198" s="1"/>
      <x:c r="D198" s="1"/>
      <x:c r="E198" s="1"/>
      <x:c r="F198" s="1"/>
      <x:c r="G198" s="1"/>
      <x:c r="H198" s="1"/>
      <x:c r="I198" s="1"/>
    </x:row>
    <x:row r="199">
      <x:c r="B199" s="1"/>
      <x:c r="C199" s="1"/>
      <x:c r="D199" s="1"/>
      <x:c r="E199" s="1"/>
      <x:c r="F199" s="1"/>
      <x:c r="G199" s="1"/>
      <x:c r="H199" s="1"/>
      <x:c r="I199" s="1"/>
    </x:row>
    <x:row r="200">
      <x:c r="B200" s="1"/>
      <x:c r="C200" s="1"/>
      <x:c r="D200" s="1"/>
      <x:c r="E200" s="1"/>
      <x:c r="F200" s="1"/>
      <x:c r="G200" s="1"/>
      <x:c r="H200" s="1"/>
      <x:c r="I200" s="1"/>
    </x:row>
    <x:row r="201">
      <x:c r="B201" s="1"/>
      <x:c r="C201" s="1"/>
      <x:c r="D201" s="1"/>
      <x:c r="E201" s="1"/>
      <x:c r="F201" s="1"/>
      <x:c r="G201" s="1"/>
      <x:c r="H201" s="1"/>
      <x:c r="I201" s="1"/>
    </x:row>
    <x:row r="202">
      <x:c r="B202" s="1"/>
      <x:c r="C202" s="1"/>
      <x:c r="D202" s="1"/>
      <x:c r="E202" s="1"/>
      <x:c r="F202" s="1"/>
      <x:c r="G202" s="1"/>
      <x:c r="H202" s="1"/>
      <x:c r="I202" s="1"/>
    </x:row>
    <x:row r="203">
      <x:c r="B203" s="1"/>
      <x:c r="C203" s="1"/>
      <x:c r="D203" s="1"/>
      <x:c r="E203" s="1"/>
      <x:c r="F203" s="1"/>
      <x:c r="G203" s="1"/>
      <x:c r="H203" s="1"/>
      <x:c r="I203" s="1"/>
    </x:row>
    <x:row r="204">
      <x:c r="B204" s="1"/>
      <x:c r="C204" s="1"/>
      <x:c r="D204" s="1"/>
      <x:c r="E204" s="1"/>
      <x:c r="F204" s="1"/>
      <x:c r="G204" s="1"/>
      <x:c r="H204" s="1"/>
      <x:c r="I204" s="1"/>
    </x:row>
    <x:row r="205">
      <x:c r="B205" s="1"/>
      <x:c r="C205" s="1"/>
      <x:c r="D205" s="1"/>
      <x:c r="E205" s="1"/>
      <x:c r="F205" s="1"/>
      <x:c r="G205" s="1"/>
      <x:c r="H205" s="1"/>
      <x:c r="I205" s="1"/>
    </x:row>
    <x:row r="206">
      <x:c r="B206" s="1"/>
      <x:c r="C206" s="1"/>
      <x:c r="D206" s="1"/>
      <x:c r="E206" s="1"/>
      <x:c r="F206" s="1"/>
      <x:c r="G206" s="1"/>
      <x:c r="H206" s="1"/>
      <x:c r="I206" s="1"/>
    </x:row>
    <x:row r="207">
      <x:c r="B207" s="1"/>
      <x:c r="C207" s="1"/>
      <x:c r="D207" s="1"/>
      <x:c r="E207" s="1"/>
      <x:c r="F207" s="1"/>
      <x:c r="G207" s="1"/>
      <x:c r="H207" s="1"/>
      <x:c r="I207" s="1"/>
    </x:row>
    <x:row r="208">
      <x:c r="B208" s="1"/>
      <x:c r="C208" s="1"/>
      <x:c r="D208" s="1"/>
      <x:c r="E208" s="1"/>
      <x:c r="F208" s="1"/>
      <x:c r="G208" s="1"/>
      <x:c r="H208" s="1"/>
      <x:c r="I208" s="1"/>
    </x:row>
    <x:row r="209">
      <x:c r="B209" s="1"/>
      <x:c r="C209" s="1"/>
      <x:c r="D209" s="1"/>
      <x:c r="E209" s="1"/>
      <x:c r="F209" s="1"/>
      <x:c r="G209" s="1"/>
      <x:c r="H209" s="1"/>
      <x:c r="I209" s="1"/>
    </x:row>
    <x:row r="210">
      <x:c r="B210" s="1"/>
      <x:c r="C210" s="1"/>
      <x:c r="D210" s="1"/>
      <x:c r="E210" s="1"/>
      <x:c r="F210" s="1"/>
      <x:c r="G210" s="1"/>
      <x:c r="H210" s="1"/>
      <x:c r="I210" s="1"/>
    </x:row>
    <x:row r="211">
      <x:c r="B211" s="1"/>
      <x:c r="C211" s="1"/>
      <x:c r="D211" s="1"/>
      <x:c r="E211" s="1"/>
      <x:c r="F211" s="1"/>
      <x:c r="G211" s="1"/>
      <x:c r="H211" s="1"/>
      <x:c r="I211" s="1"/>
    </x:row>
    <x:row r="212">
      <x:c r="B212" s="1"/>
      <x:c r="C212" s="1"/>
      <x:c r="D212" s="1"/>
      <x:c r="E212" s="1"/>
      <x:c r="F212" s="1"/>
      <x:c r="G212" s="1"/>
      <x:c r="H212" s="1"/>
      <x:c r="I212" s="1"/>
    </x:row>
    <x:row r="213">
      <x:c r="B213" s="1"/>
      <x:c r="C213" s="1"/>
      <x:c r="D213" s="1"/>
      <x:c r="E213" s="1"/>
      <x:c r="F213" s="1"/>
      <x:c r="G213" s="1"/>
      <x:c r="H213" s="1"/>
      <x:c r="I213" s="1"/>
    </x:row>
    <x:row r="214">
      <x:c r="B214" s="1"/>
      <x:c r="C214" s="1"/>
      <x:c r="D214" s="1"/>
      <x:c r="E214" s="1"/>
      <x:c r="F214" s="1"/>
      <x:c r="G214" s="1"/>
      <x:c r="H214" s="1"/>
      <x:c r="I214" s="1"/>
    </x:row>
    <x:row r="215">
      <x:c r="B215" s="1"/>
      <x:c r="C215" s="1"/>
      <x:c r="D215" s="1"/>
      <x:c r="E215" s="1"/>
      <x:c r="F215" s="1"/>
      <x:c r="G215" s="1"/>
      <x:c r="H215" s="1"/>
      <x:c r="I215" s="1"/>
    </x:row>
    <x:row r="216">
      <x:c r="B216" s="1"/>
      <x:c r="C216" s="1"/>
      <x:c r="D216" s="1"/>
      <x:c r="E216" s="1"/>
      <x:c r="F216" s="1"/>
      <x:c r="G216" s="1"/>
      <x:c r="H216" s="1"/>
      <x:c r="I216" s="1"/>
    </x:row>
    <x:row r="217">
      <x:c r="B217" s="1"/>
      <x:c r="C217" s="1"/>
      <x:c r="D217" s="1"/>
      <x:c r="E217" s="1"/>
      <x:c r="F217" s="1"/>
      <x:c r="G217" s="1"/>
      <x:c r="H217" s="1"/>
      <x:c r="I217" s="1"/>
    </x:row>
    <x:row r="218">
      <x:c r="B218" s="1"/>
      <x:c r="C218" s="1"/>
      <x:c r="D218" s="1"/>
      <x:c r="E218" s="1"/>
      <x:c r="F218" s="1"/>
      <x:c r="G218" s="1"/>
      <x:c r="H218" s="1"/>
      <x:c r="I218" s="1"/>
    </x:row>
    <x:row r="219">
      <x:c r="B219" s="1"/>
      <x:c r="C219" s="1"/>
      <x:c r="D219" s="1"/>
      <x:c r="E219" s="1"/>
      <x:c r="F219" s="1"/>
      <x:c r="G219" s="1"/>
      <x:c r="H219" s="1"/>
      <x:c r="I219" s="1"/>
    </x:row>
    <x:row r="220">
      <x:c r="B220" s="1"/>
      <x:c r="C220" s="1"/>
      <x:c r="D220" s="1"/>
      <x:c r="E220" s="1"/>
      <x:c r="F220" s="1"/>
      <x:c r="G220" s="1"/>
      <x:c r="H220" s="1"/>
      <x:c r="I220" s="1"/>
    </x:row>
    <x:row r="221">
      <x:c r="B221" s="1"/>
      <x:c r="C221" s="1"/>
      <x:c r="D221" s="1"/>
      <x:c r="E221" s="1"/>
      <x:c r="F221" s="1"/>
      <x:c r="G221" s="1"/>
      <x:c r="H221" s="1"/>
      <x:c r="I221" s="1"/>
    </x:row>
    <x:row r="222">
      <x:c r="B222" s="1"/>
      <x:c r="C222" s="1"/>
      <x:c r="D222" s="1"/>
      <x:c r="E222" s="1"/>
      <x:c r="F222" s="1"/>
      <x:c r="G222" s="1"/>
      <x:c r="H222" s="1"/>
      <x:c r="I222" s="1"/>
    </x:row>
    <x:row r="223">
      <x:c r="B223" s="1"/>
      <x:c r="C223" s="1"/>
      <x:c r="D223" s="1"/>
      <x:c r="E223" s="1"/>
      <x:c r="F223" s="1"/>
      <x:c r="G223" s="1"/>
      <x:c r="H223" s="1"/>
      <x:c r="I223" s="1"/>
    </x:row>
    <x:row r="224">
      <x:c r="B224" s="1"/>
      <x:c r="C224" s="1"/>
      <x:c r="D224" s="1"/>
      <x:c r="E224" s="1"/>
      <x:c r="F224" s="1"/>
      <x:c r="G224" s="1"/>
      <x:c r="H224" s="1"/>
      <x:c r="I224" s="1"/>
    </x:row>
    <x:row r="225">
      <x:c r="B225" s="1"/>
      <x:c r="C225" s="1"/>
      <x:c r="D225" s="1"/>
      <x:c r="E225" s="1"/>
      <x:c r="F225" s="1"/>
      <x:c r="G225" s="1"/>
      <x:c r="H225" s="1"/>
      <x:c r="I225" s="1"/>
    </x:row>
    <x:row r="226">
      <x:c r="B226" s="1"/>
      <x:c r="C226" s="1"/>
      <x:c r="D226" s="1"/>
      <x:c r="E226" s="1"/>
      <x:c r="F226" s="1"/>
      <x:c r="G226" s="1"/>
      <x:c r="H226" s="1"/>
      <x:c r="I226" s="1"/>
    </x:row>
    <x:row r="227">
      <x:c r="B227" s="1"/>
      <x:c r="C227" s="1"/>
      <x:c r="D227" s="1"/>
      <x:c r="E227" s="1"/>
      <x:c r="F227" s="1"/>
      <x:c r="G227" s="1"/>
      <x:c r="H227" s="1"/>
      <x:c r="I227" s="1"/>
    </x:row>
    <x:row r="228">
      <x:c r="B228" s="1"/>
      <x:c r="C228" s="1"/>
      <x:c r="D228" s="1"/>
      <x:c r="E228" s="1"/>
      <x:c r="F228" s="1"/>
      <x:c r="G228" s="1"/>
      <x:c r="H228" s="1"/>
      <x:c r="I228" s="1"/>
    </x:row>
    <x:row r="229">
      <x:c r="B229" s="1"/>
      <x:c r="C229" s="1"/>
      <x:c r="D229" s="1"/>
      <x:c r="E229" s="1"/>
      <x:c r="F229" s="1"/>
      <x:c r="G229" s="1"/>
      <x:c r="H229" s="1"/>
      <x:c r="I229" s="1"/>
    </x:row>
    <x:row r="230">
      <x:c r="B230" s="1"/>
      <x:c r="C230" s="1"/>
      <x:c r="D230" s="1"/>
      <x:c r="E230" s="1"/>
      <x:c r="F230" s="1"/>
      <x:c r="G230" s="1"/>
      <x:c r="H230" s="1"/>
      <x:c r="I230" s="1"/>
    </x:row>
    <x:row r="231">
      <x:c r="B231" s="1"/>
      <x:c r="C231" s="1"/>
      <x:c r="D231" s="1"/>
      <x:c r="E231" s="1"/>
      <x:c r="F231" s="1"/>
      <x:c r="G231" s="1"/>
      <x:c r="H231" s="1"/>
      <x:c r="I231" s="1"/>
    </x:row>
    <x:row r="232">
      <x:c r="B232" s="1"/>
      <x:c r="C232" s="1"/>
      <x:c r="D232" s="1"/>
      <x:c r="E232" s="1"/>
      <x:c r="F232" s="1"/>
      <x:c r="G232" s="1"/>
      <x:c r="H232" s="1"/>
      <x:c r="I232" s="1"/>
    </x:row>
    <x:row r="233">
      <x:c r="B233" s="1"/>
      <x:c r="C233" s="1"/>
      <x:c r="D233" s="1"/>
      <x:c r="E233" s="1"/>
      <x:c r="F233" s="1"/>
      <x:c r="G233" s="1"/>
      <x:c r="H233" s="1"/>
      <x:c r="I233" s="1"/>
    </x:row>
    <x:row r="234">
      <x:c r="B234" s="1"/>
      <x:c r="C234" s="1"/>
      <x:c r="D234" s="1"/>
      <x:c r="E234" s="1"/>
      <x:c r="F234" s="1"/>
      <x:c r="G234" s="1"/>
      <x:c r="H234" s="1"/>
      <x:c r="I234" s="1"/>
    </x:row>
    <x:row r="235">
      <x:c r="B235" s="1"/>
      <x:c r="C235" s="1"/>
      <x:c r="D235" s="1"/>
      <x:c r="E235" s="1"/>
      <x:c r="F235" s="1"/>
      <x:c r="G235" s="1"/>
      <x:c r="H235" s="1"/>
      <x:c r="I235" s="1"/>
    </x:row>
    <x:row r="236">
      <x:c r="B236" s="1"/>
      <x:c r="C236" s="1"/>
      <x:c r="D236" s="1"/>
      <x:c r="E236" s="1"/>
      <x:c r="F236" s="1"/>
      <x:c r="G236" s="1"/>
      <x:c r="H236" s="1"/>
      <x:c r="I236" s="1"/>
    </x:row>
    <x:row r="237">
      <x:c r="B237" s="1"/>
      <x:c r="C237" s="1"/>
      <x:c r="D237" s="1"/>
      <x:c r="E237" s="1"/>
      <x:c r="F237" s="1"/>
      <x:c r="G237" s="1"/>
      <x:c r="H237" s="1"/>
      <x:c r="I237" s="1"/>
    </x:row>
    <x:row r="238">
      <x:c r="B238" s="1"/>
      <x:c r="C238" s="1"/>
      <x:c r="D238" s="1"/>
      <x:c r="E238" s="1"/>
      <x:c r="F238" s="1"/>
      <x:c r="G238" s="1"/>
      <x:c r="H238" s="1"/>
      <x:c r="I238" s="1"/>
    </x:row>
    <x:row r="239">
      <x:c r="B239" s="1"/>
      <x:c r="C239" s="1"/>
      <x:c r="D239" s="1"/>
      <x:c r="E239" s="1"/>
      <x:c r="F239" s="1"/>
      <x:c r="G239" s="1"/>
      <x:c r="H239" s="1"/>
      <x:c r="I239" s="1"/>
    </x:row>
    <x:row r="240">
      <x:c r="B240" s="1"/>
      <x:c r="C240" s="1"/>
      <x:c r="D240" s="1"/>
      <x:c r="E240" s="1"/>
      <x:c r="F240" s="1"/>
      <x:c r="G240" s="1"/>
      <x:c r="H240" s="1"/>
      <x:c r="I240" s="1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" customWidth="1"/>
    <x:col min="2" max="2" width="35" customWidth="1"/>
    <x:col min="3" max="8" width="13" customWidth="1"/>
    <x:col min="9" max="9" width="55" customWidth="1"/>
  </x:cols>
  <x:sheetData>
    <x:row r="1">
      <x:c r="B1" s="1" t="s">
        <x:v>0</x:v>
      </x:c>
      <x:c r="C1" s="1"/>
      <x:c r="D1" s="1"/>
      <x:c r="E1" s="1"/>
      <x:c r="F1" s="1"/>
      <x:c r="G1" s="1"/>
      <x:c r="H1" s="1"/>
      <x:c r="I1" s="1"/>
    </x:row>
    <x:row r="2">
      <x:c r="B2" s="3" t="s">
        <x:v>153</x:v>
      </x:c>
      <x:c r="C2" s="3"/>
      <x:c r="D2" s="3"/>
      <x:c r="E2" s="3"/>
      <x:c r="F2" s="3"/>
      <x:c r="G2" s="3"/>
      <x:c r="H2" s="3"/>
      <x:c r="I2" s="1"/>
    </x:row>
    <x:row r="3">
      <x:c r="B3" s="1" t="s">
        <x:v>2</x:v>
      </x:c>
      <x:c r="C3" s="1"/>
      <x:c r="D3" s="1"/>
      <x:c r="E3" s="1"/>
      <x:c r="F3" s="1"/>
      <x:c r="G3" s="1"/>
      <x:c r="H3" s="1"/>
      <x:c r="I3" s="1"/>
    </x:row>
    <x:row r="4">
      <x:c r="B4" s="1"/>
      <x:c r="C4" s="1"/>
      <x:c r="D4" s="1"/>
      <x:c r="E4" s="1"/>
      <x:c r="F4" s="1"/>
      <x:c r="G4" s="1"/>
      <x:c r="H4" s="1"/>
      <x:c r="I4" s="1"/>
    </x:row>
    <x:row r="5">
      <x:c r="B5" s="5" t="s">
        <x:v>3</x:v>
      </x:c>
      <x:c r="C5" s="45" t="s">
        <x:v>4</x:v>
      </x:c>
      <x:c r="D5" s="45" t="s">
        <x:v>5</x:v>
      </x:c>
      <x:c r="E5" s="45" t="s">
        <x:v>6</x:v>
      </x:c>
      <x:c r="F5" s="45" t="s">
        <x:v>7</x:v>
      </x:c>
      <x:c r="G5" s="45" t="s">
        <x:v>8</x:v>
      </x:c>
      <x:c r="H5" s="46" t="s">
        <x:v>9</x:v>
      </x:c>
      <x:c r="I5" s="1"/>
    </x:row>
    <x:row r="6">
      <x:c r="B6" s="5" t="s">
        <x:v>10</x:v>
      </x:c>
      <x:c r="C6" s="13">
        <x:v>45900</x:v>
      </x:c>
      <x:c r="D6" s="13">
        <x:v>45991</x:v>
      </x:c>
      <x:c r="E6" s="13">
        <x:v>46081</x:v>
      </x:c>
      <x:c r="F6" s="13">
        <x:v>46173</x:v>
      </x:c>
      <x:c r="G6" s="13">
        <x:v>45991</x:v>
      </x:c>
      <x:c r="H6" s="12">
        <x:v>46265</x:v>
      </x:c>
      <x:c r="I6" s="1"/>
    </x:row>
    <x:row r="7">
      <x:c r="B7" s="5" t="s">
        <x:v>11</x:v>
      </x:c>
      <x:c r="C7" s="5">
        <x:v>92</x:v>
      </x:c>
      <x:c r="D7" s="5">
        <x:v>91</x:v>
      </x:c>
      <x:c r="E7" s="5">
        <x:v>90</x:v>
      </x:c>
      <x:c r="F7" s="5">
        <x:v>92</x:v>
      </x:c>
      <x:c r="G7" s="5">
        <x:v>365</x:v>
      </x:c>
      <x:c r="H7" s="8">
        <x:v>92</x:v>
      </x:c>
      <x:c r="I7" s="1"/>
    </x:row>
    <x:row r="8">
      <x:c r="B8" s="1"/>
      <x:c r="C8" s="1"/>
      <x:c r="D8" s="1"/>
      <x:c r="E8" s="1"/>
      <x:c r="F8" s="1"/>
      <x:c r="G8" s="1"/>
      <x:c r="H8" s="14"/>
      <x:c r="I8" s="1"/>
    </x:row>
    <x:row r="9">
      <x:c r="B9" s="1" t="s">
        <x:v>136</x:v>
      </x:c>
      <x:c r="C9" s="2"/>
      <x:c r="D9" s="2"/>
      <x:c r="E9" s="2"/>
      <x:c r="F9" s="2"/>
      <x:c r="G9" s="2"/>
      <x:c r="H9" s="6"/>
      <x:c r="I9" s="1" t="s">
        <x:v>137</x:v>
      </x:c>
    </x:row>
    <x:row r="10">
      <x:c r="B10" s="1" t="s">
        <x:v>138</x:v>
      </x:c>
      <x:c r="C10" s="2"/>
      <x:c r="D10" s="2"/>
      <x:c r="E10" s="2"/>
      <x:c r="F10" s="2"/>
      <x:c r="G10" s="2"/>
      <x:c r="H10" s="6"/>
      <x:c r="I10" s="1" t="s">
        <x:v>139</x:v>
      </x:c>
    </x:row>
    <x:row r="11">
      <x:c r="B11" s="1" t="s">
        <x:v>140</x:v>
      </x:c>
      <x:c r="C11" s="2"/>
      <x:c r="D11" s="2"/>
      <x:c r="E11" s="2"/>
      <x:c r="F11" s="2"/>
      <x:c r="G11" s="2"/>
      <x:c r="H11" s="6"/>
      <x:c r="I11" s="1"/>
    </x:row>
    <x:row r="12">
      <x:c r="B12" s="1" t="s">
        <x:v>141</x:v>
      </x:c>
      <x:c r="C12" s="2"/>
      <x:c r="D12" s="2"/>
      <x:c r="E12" s="2"/>
      <x:c r="F12" s="2"/>
      <x:c r="G12" s="2"/>
      <x:c r="H12" s="6"/>
      <x:c r="I12" s="1"/>
    </x:row>
    <x:row r="13">
      <x:c r="B13" s="1" t="s">
        <x:v>142</x:v>
      </x:c>
      <x:c r="C13" s="2"/>
      <x:c r="D13" s="2"/>
      <x:c r="E13" s="2"/>
      <x:c r="F13" s="2"/>
      <x:c r="G13" s="2"/>
      <x:c r="H13" s="6"/>
      <x:c r="I13" s="1"/>
    </x:row>
    <x:row r="14">
      <x:c r="B14" s="1"/>
      <x:c r="C14" s="2"/>
      <x:c r="D14" s="2"/>
      <x:c r="E14" s="2"/>
      <x:c r="F14" s="2"/>
      <x:c r="G14" s="2"/>
      <x:c r="H14" s="6"/>
      <x:c r="I14" s="1"/>
    </x:row>
    <x:row r="15">
      <x:c r="B15" s="1"/>
      <x:c r="C15" s="2"/>
      <x:c r="D15" s="2"/>
      <x:c r="E15" s="2"/>
      <x:c r="F15" s="2"/>
      <x:c r="G15" s="2"/>
      <x:c r="H15" s="6"/>
      <x:c r="I15" s="1"/>
    </x:row>
    <x:row r="16">
      <x:c r="B16" s="1"/>
      <x:c r="C16" s="26"/>
      <x:c r="D16" s="26"/>
      <x:c r="E16" s="26"/>
      <x:c r="F16" s="26"/>
      <x:c r="G16" s="26"/>
      <x:c r="H16" s="31"/>
      <x:c r="I16" s="1"/>
    </x:row>
    <x:row r="17">
      <x:c r="B17" s="1"/>
      <x:c r="C17" s="2"/>
      <x:c r="D17" s="2"/>
      <x:c r="E17" s="2"/>
      <x:c r="F17" s="2"/>
      <x:c r="G17" s="2"/>
      <x:c r="H17" s="6"/>
      <x:c r="I17" s="1"/>
    </x:row>
    <x:row r="18">
      <x:c r="B18" s="1" t="s">
        <x:v>143</x:v>
      </x:c>
      <x:c r="C18" s="10" t="n">
        <x:f>Inputs!C126</x:f>
        <x:v>27.5</x:v>
      </x:c>
      <x:c r="D18" s="10" t="n">
        <x:f>Inputs!D126</x:f>
        <x:v>24.6</x:v>
      </x:c>
      <x:c r="E18" s="10" t="n">
        <x:f>Inputs!E126</x:f>
        <x:v>24.4</x:v>
      </x:c>
      <x:c r="F18" s="10" t="n">
        <x:f>Inputs!F126</x:f>
        <x:v>25.7</x:v>
      </x:c>
      <x:c r="G18" s="10" t="n">
        <x:f>Inputs!G126</x:f>
        <x:v>101.7</x:v>
      </x:c>
      <x:c r="H18" s="27" t="n">
        <x:f>Inputs!H192</x:f>
        <x:v>27.78</x:v>
      </x:c>
      <x:c r="I18" s="1"/>
    </x:row>
    <x:row r="19">
      <x:c r="B19" s="1" t="s">
        <x:v>144</x:v>
      </x:c>
      <x:c r="C19" s="26"/>
      <x:c r="D19" s="26"/>
      <x:c r="E19" s="26"/>
      <x:c r="F19" s="26"/>
      <x:c r="G19" s="26"/>
      <x:c r="H19" s="31" t="n">
        <x:f>H18/C18-1</x:f>
        <x:v>0.010181818181818292</x:v>
      </x:c>
      <x:c r="I19" s="1"/>
    </x:row>
    <x:row r="20">
      <x:c r="B20" s="1" t="s">
        <x:v>145</x:v>
      </x:c>
      <x:c r="C20" s="2"/>
      <x:c r="D20" s="2" t="n">
        <x:f>D18-C18</x:f>
        <x:v>-2.8999999999999986</x:v>
      </x:c>
      <x:c r="E20" s="2" t="n">
        <x:f>E18-D18</x:f>
        <x:v>-0.20000000000000284</x:v>
      </x:c>
      <x:c r="F20" s="2" t="n">
        <x:f>F18-E18</x:f>
        <x:v>1.3000000000000007</x:v>
      </x:c>
      <x:c r="G20" s="2"/>
      <x:c r="H20" s="6" t="n">
        <x:f>H18-F18</x:f>
        <x:v>2.080000000000002</x:v>
      </x:c>
      <x:c r="I20" s="1"/>
    </x:row>
    <x:row r="21">
      <x:c r="B21" s="1" t="s">
        <x:v>146</x:v>
      </x:c>
      <x:c r="C21" s="26"/>
      <x:c r="D21" s="26"/>
      <x:c r="E21" s="26"/>
      <x:c r="F21" s="26"/>
      <x:c r="G21" s="26"/>
      <x:c r="H21" s="31"/>
      <x:c r="I21" s="1"/>
    </x:row>
    <x:row r="22">
      <x:c r="B22" s="1" t="s">
        <x:v>147</x:v>
      </x:c>
      <x:c r="C22" s="2"/>
      <x:c r="D22" s="2"/>
      <x:c r="E22" s="2"/>
      <x:c r="F22" s="2"/>
      <x:c r="G22" s="2"/>
      <x:c r="H22" s="6"/>
      <x:c r="I22" s="1"/>
    </x:row>
    <x:row r="23">
      <x:c r="B23" s="1" t="s">
        <x:v>148</x:v>
      </x:c>
      <x:c r="C23" s="2"/>
      <x:c r="D23" s="2"/>
      <x:c r="E23" s="2"/>
      <x:c r="F23" s="2"/>
      <x:c r="G23" s="2"/>
      <x:c r="H23" s="27" t="n">
        <x:f>H18*C24*(1+Inputs!H173)</x:f>
        <x:v>173.63</x:v>
      </x:c>
      <x:c r="I23" s="1"/>
    </x:row>
    <x:row r="24">
      <x:c r="B24" s="1" t="s">
        <x:v>149</x:v>
      </x:c>
      <x:c r="C24" s="2" t="n">
        <x:f>C31/C18</x:f>
        <x:v>6.509090909090909</x:v>
      </x:c>
      <x:c r="D24" s="2"/>
      <x:c r="E24" s="2"/>
      <x:c r="F24" s="2"/>
      <x:c r="G24" s="2"/>
      <x:c r="H24" s="6" t="n">
        <x:f>H23/H18</x:f>
        <x:v>6.250179985601151</x:v>
      </x:c>
      <x:c r="I24" s="1"/>
    </x:row>
    <x:row r="25">
      <x:c r="B25" s="1" t="s">
        <x:v>103</x:v>
      </x:c>
      <x:c r="C25" s="26"/>
      <x:c r="D25" s="26"/>
      <x:c r="E25" s="26"/>
      <x:c r="F25" s="26"/>
      <x:c r="G25" s="26"/>
      <x:c r="H25" s="31" t="n">
        <x:f>H24/C24-1</x:f>
        <x:v>-0.03977681785457177</x:v>
      </x:c>
      <x:c r="I25" s="1"/>
    </x:row>
    <x:row r="26">
      <x:c r="B26" s="1" t="s">
        <x:v>150</x:v>
      </x:c>
      <x:c r="C26" s="2"/>
      <x:c r="D26" s="2"/>
      <x:c r="E26" s="2"/>
      <x:c r="F26" s="2"/>
      <x:c r="G26" s="2"/>
      <x:c r="H26" s="27" t="n">
        <x:f>Inputs!H200</x:f>
        <x:v>0</x:v>
      </x:c>
      <x:c r="I26" s="1"/>
    </x:row>
    <x:row r="27">
      <x:c r="B27" s="1" t="s">
        <x:v>104</x:v>
      </x:c>
      <x:c r="C27" s="2"/>
      <x:c r="D27" s="2"/>
      <x:c r="E27" s="2"/>
      <x:c r="F27" s="2"/>
      <x:c r="G27" s="2"/>
      <x:c r="H27" s="6"/>
      <x:c r="I27" s="1"/>
    </x:row>
    <x:row r="28">
      <x:c r="B28" s="1" t="s">
        <x:v>105</x:v>
      </x:c>
      <x:c r="C28" s="26"/>
      <x:c r="D28" s="26"/>
      <x:c r="E28" s="26"/>
      <x:c r="F28" s="26"/>
      <x:c r="G28" s="26"/>
      <x:c r="H28" s="31"/>
      <x:c r="I28" s="1"/>
    </x:row>
    <x:row r="29">
      <x:c r="B29" s="16" t="s">
        <x:v>151</x:v>
      </x:c>
      <x:c r="C29" s="4" t="n">
        <x:f>C31</x:f>
        <x:v>179</x:v>
      </x:c>
      <x:c r="D29" s="4" t="n">
        <x:f>D31</x:f>
        <x:v>29</x:v>
      </x:c>
      <x:c r="E29" s="4" t="n">
        <x:f>E31</x:f>
        <x:v>0</x:v>
      </x:c>
      <x:c r="F29" s="4" t="n">
        <x:f>F31</x:f>
        <x:v>34</x:v>
      </x:c>
      <x:c r="G29" s="4" t="n">
        <x:f>G31</x:f>
        <x:v>241</x:v>
      </x:c>
      <x:c r="H29" s="9" t="n">
        <x:f>H31</x:f>
        <x:v>173.63</x:v>
      </x:c>
      <x:c r="I29" s="1"/>
    </x:row>
    <x:row r="30">
      <x:c r="B30" s="1" t="s">
        <x:v>152</x:v>
      </x:c>
      <x:c r="C30" s="2"/>
      <x:c r="D30" s="2"/>
      <x:c r="E30" s="2"/>
      <x:c r="F30" s="2"/>
      <x:c r="G30" s="2"/>
      <x:c r="H30" s="27" t="n">
        <x:f>Inputs!H200</x:f>
        <x:v>0</x:v>
      </x:c>
      <x:c r="I30" s="1"/>
    </x:row>
    <x:row r="31">
      <x:c r="B31" s="16" t="s">
        <x:v>108</x:v>
      </x:c>
      <x:c r="C31" s="17" t="n">
        <x:f>Inputs!C103</x:f>
        <x:v>179</x:v>
      </x:c>
      <x:c r="D31" s="17" t="n">
        <x:f>Inputs!D103</x:f>
        <x:v>29</x:v>
      </x:c>
      <x:c r="E31" s="17" t="n">
        <x:f>Inputs!E103</x:f>
        <x:v>0</x:v>
      </x:c>
      <x:c r="F31" s="17" t="n">
        <x:f>Inputs!F103</x:f>
        <x:v>34</x:v>
      </x:c>
      <x:c r="G31" s="17" t="n">
        <x:f>Inputs!G103</x:f>
        <x:v>241</x:v>
      </x:c>
      <x:c r="H31" s="9" t="n">
        <x:f>H23+H26+H30</x:f>
        <x:v>173.63</x:v>
      </x:c>
      <x:c r="I31" s="1"/>
    </x:row>
    <x:row r="32">
      <x:c r="B32" s="1" t="s">
        <x:v>109</x:v>
      </x:c>
      <x:c r="C32" s="26"/>
      <x:c r="D32" s="26"/>
      <x:c r="E32" s="26"/>
      <x:c r="F32" s="26"/>
      <x:c r="G32" s="26"/>
      <x:c r="H32" s="31" t="n">
        <x:f>(1+H35)/((1+H33)*(1+H34))-1</x:f>
        <x:v>-0.030000000000000027</x:v>
      </x:c>
      <x:c r="I32" s="1"/>
    </x:row>
    <x:row r="33">
      <x:c r="B33" s="1" t="s">
        <x:v>110</x:v>
      </x:c>
      <x:c r="C33" s="26"/>
      <x:c r="D33" s="26"/>
      <x:c r="E33" s="26"/>
      <x:c r="F33" s="26"/>
      <x:c r="G33" s="26"/>
      <x:c r="H33" s="30" t="n">
        <x:f>Inputs!H200</x:f>
        <x:v>0</x:v>
      </x:c>
      <x:c r="I33" s="1"/>
    </x:row>
    <x:row r="34">
      <x:c r="B34" s="1" t="s">
        <x:v>111</x:v>
      </x:c>
      <x:c r="C34" s="26"/>
      <x:c r="D34" s="26"/>
      <x:c r="E34" s="26"/>
      <x:c r="F34" s="26"/>
      <x:c r="G34" s="26"/>
      <x:c r="H34" s="30" t="n">
        <x:f>Inputs!H200</x:f>
        <x:v>0</x:v>
      </x:c>
      <x:c r="I34" s="1"/>
    </x:row>
    <x:row r="35">
      <x:c r="B35" s="1" t="s">
        <x:v>112</x:v>
      </x:c>
      <x:c r="C35" s="26"/>
      <x:c r="D35" s="26"/>
      <x:c r="E35" s="26"/>
      <x:c r="F35" s="26"/>
      <x:c r="G35" s="26"/>
      <x:c r="H35" s="31" t="n">
        <x:f>H31/$C31-1</x:f>
        <x:v>-0.030000000000000027</x:v>
      </x:c>
      <x:c r="I35" s="1"/>
    </x:row>
    <x:row r="36">
      <x:c r="B36" s="1" t="s">
        <x:v>113</x:v>
      </x:c>
      <x:c r="C36" s="26"/>
      <x:c r="D36" s="26" t="n">
        <x:f>IFERROR(D31/C31-1,0)</x:f>
        <x:v>-0.8379888268156425</x:v>
      </x:c>
      <x:c r="E36" s="26" t="n">
        <x:f>IFERROR(E31/D31-1,0)</x:f>
        <x:v>-1</x:v>
      </x:c>
      <x:c r="F36" s="26" t="str">
        <x:f>IFERROR(F31/E31-1,"n/m")</x:f>
        <x:v>n/m</x:v>
      </x:c>
      <x:c r="G36" s="26"/>
      <x:c r="H36" s="31" t="n">
        <x:f>H31/F31-1</x:f>
        <x:v>4.106764705882353</x:v>
      </x:c>
      <x:c r="I36" s="1"/>
    </x:row>
    <x:row r="37">
      <x:c r="B37" s="1" t="s">
        <x:v>114</x:v>
      </x:c>
      <x:c r="C37" s="15" t="n">
        <x:f>C31/'Revenue summary'!C18</x:f>
        <x:v>0.021955108549000367</x:v>
      </x:c>
      <x:c r="D37" s="15" t="n">
        <x:f>D31/'Revenue summary'!D18</x:f>
        <x:v>0.004581358609794629</x:v>
      </x:c>
      <x:c r="E37" s="15" t="n">
        <x:f>E31/'Revenue summary'!E18</x:f>
        <x:v>0</x:v>
      </x:c>
      <x:c r="F37" s="15" t="n">
        <x:f>F31/'Revenue summary'!F18</x:f>
        <x:v>0.00510280654359898</x:v>
      </x:c>
      <x:c r="G37" s="15" t="n">
        <x:f>G31/'Revenue summary'!G18</x:f>
        <x:v>0.009052663210878222</x:v>
      </x:c>
      <x:c r="H37" s="30" t="n">
        <x:f>H31/'Revenue summary'!H18</x:f>
        <x:v>0.02077189426204984</x:v>
      </x:c>
      <x:c r="I37" s="1"/>
    </x:row>
    <x:row r="38">
      <x:c r="B38" s="1" t="s">
        <x:v>115</x:v>
      </x:c>
      <x:c r="C38" s="10" t="n">
        <x:f>Inputs!C232</x:f>
        <x:v>97</x:v>
      </x:c>
      <x:c r="D38" s="10" t="n">
        <x:f>Inputs!D232</x:f>
        <x:v>33</x:v>
      </x:c>
      <x:c r="E38" s="10" t="n">
        <x:f>Inputs!E232</x:f>
        <x:v>13</x:v>
      </x:c>
      <x:c r="F38" s="10" t="n">
        <x:f>Inputs!F232</x:f>
        <x:v>42</x:v>
      </x:c>
      <x:c r="G38" s="10" t="n">
        <x:f>Inputs!G232</x:f>
        <x:v>177</x:v>
      </x:c>
      <x:c r="H38" s="27" t="n">
        <x:f>C38*'Income Statement'!H22/'Income Statement'!C22</x:f>
        <x:v>104.42177194982897</x:v>
      </x:c>
      <x:c r="I38" s="1"/>
    </x:row>
    <x:row r="39">
      <x:c r="B39" s="1" t="s">
        <x:v>116</x:v>
      </x:c>
      <x:c r="C39" s="10" t="n">
        <x:f>Inputs!C233</x:f>
        <x:v>4</x:v>
      </x:c>
      <x:c r="D39" s="10" t="n">
        <x:f>Inputs!D233</x:f>
        <x:v>4</x:v>
      </x:c>
      <x:c r="E39" s="10" t="n">
        <x:f>Inputs!E233</x:f>
        <x:v>5</x:v>
      </x:c>
      <x:c r="F39" s="10" t="n">
        <x:f>Inputs!F233</x:f>
        <x:v>5</x:v>
      </x:c>
      <x:c r="G39" s="10" t="n">
        <x:f>Inputs!G233</x:f>
        <x:v>17</x:v>
      </x:c>
      <x:c r="H39" s="27" t="n">
        <x:f>C39*'Income Statement'!H23/'Income Statement'!C23</x:f>
        <x:v>4.08</x:v>
      </x:c>
      <x:c r="I39" s="1"/>
    </x:row>
    <x:row r="40">
      <x:c r="B40" s="1" t="s">
        <x:v>117</x:v>
      </x:c>
      <x:c r="C40" s="10" t="n">
        <x:f>Inputs!C234</x:f>
        <x:v>7</x:v>
      </x:c>
      <x:c r="D40" s="10" t="n">
        <x:f>Inputs!D234</x:f>
        <x:v>7</x:v>
      </x:c>
      <x:c r="E40" s="10" t="n">
        <x:f>Inputs!E234</x:f>
        <x:v>7</x:v>
      </x:c>
      <x:c r="F40" s="10" t="n">
        <x:f>Inputs!F234</x:f>
        <x:v>7</x:v>
      </x:c>
      <x:c r="G40" s="10" t="n">
        <x:f>Inputs!G234</x:f>
        <x:v>26</x:v>
      </x:c>
      <x:c r="H40" s="27" t="n">
        <x:f>C40*'Income Statement'!H24/'Income Statement'!C24</x:f>
        <x:v>7.224546722454672</x:v>
      </x:c>
      <x:c r="I40" s="1"/>
    </x:row>
    <x:row r="41">
      <x:c r="B41" s="16" t="s">
        <x:v>118</x:v>
      </x:c>
      <x:c r="C41" s="4" t="n">
        <x:f>C31-SUM(C38:C40)+C44</x:f>
        <x:v>71</x:v>
      </x:c>
      <x:c r="D41" s="4" t="n">
        <x:f>D31-SUM(D38:D40)+D44</x:f>
        <x:v>-14</x:v>
      </x:c>
      <x:c r="E41" s="4" t="n">
        <x:f>E31-SUM(E38:E40)+E44</x:f>
        <x:v>-24</x:v>
      </x:c>
      <x:c r="F41" s="4" t="n">
        <x:f>F31-SUM(F38:F40)+F44</x:f>
        <x:v>-21</x:v>
      </x:c>
      <x:c r="G41" s="4" t="n">
        <x:f>G31-SUM(G38:G40)+G44</x:f>
        <x:v>22</x:v>
      </x:c>
      <x:c r="H41" s="9" t="n">
        <x:f>H31-SUM(H38:H40)</x:f>
        <x:v>57.903681327716356</x:v>
      </x:c>
      <x:c r="I41" s="1"/>
    </x:row>
    <x:row r="42">
      <x:c r="B42" s="1" t="s">
        <x:v>119</x:v>
      </x:c>
      <x:c r="C42" s="26" t="n">
        <x:f>IFERROR(C41/C31,0)</x:f>
        <x:v>0.39664804469273746</x:v>
      </x:c>
      <x:c r="D42" s="26" t="n">
        <x:f>IFERROR(D41/D31,0)</x:f>
        <x:v>-0.4827586206896552</x:v>
      </x:c>
      <x:c r="E42" s="26" t="str">
        <x:f>IFERROR(E41/E31,"n/m")</x:f>
        <x:v>n/m</x:v>
      </x:c>
      <x:c r="F42" s="26" t="n">
        <x:f>IFERROR(F41/F31,0)</x:f>
        <x:v>-0.6176470588235294</x:v>
      </x:c>
      <x:c r="G42" s="26" t="n">
        <x:f>IFERROR(G41/G31,0)</x:f>
        <x:v>0.0912863070539419</x:v>
      </x:c>
      <x:c r="H42" s="31" t="n">
        <x:f>H41/H31</x:f>
        <x:v>0.3334889208530574</x:v>
      </x:c>
      <x:c r="I42" s="1"/>
    </x:row>
    <x:row r="43">
      <x:c r="B43" s="1" t="s">
        <x:v>120</x:v>
      </x:c>
      <x:c r="C43" s="2"/>
      <x:c r="D43" s="2"/>
      <x:c r="E43" s="2"/>
      <x:c r="F43" s="2"/>
      <x:c r="G43" s="2"/>
      <x:c r="H43" s="6" t="n">
        <x:f>(H42-C42)*10000</x:f>
        <x:v>-631.5912383968003</x:v>
      </x:c>
      <x:c r="I43" s="1"/>
    </x:row>
    <x:row r="44">
      <x:c r="B44" s="1" t="s">
        <x:v>121</x:v>
      </x:c>
      <x:c r="C44" s="10" t="n">
        <x:f>Inputs!C235-C31+SUM(C38:C40)</x:f>
        <x:v>0</x:v>
      </x:c>
      <x:c r="D44" s="10" t="n">
        <x:f>Inputs!D235-D31+SUM(D38:D40)</x:f>
        <x:v>1</x:v>
      </x:c>
      <x:c r="E44" s="10" t="n">
        <x:f>Inputs!E235-E31+SUM(E38:E40)</x:f>
        <x:v>1</x:v>
      </x:c>
      <x:c r="F44" s="10" t="n">
        <x:f>Inputs!F235-F31+SUM(F38:F40)</x:f>
        <x:v>-1</x:v>
      </x:c>
      <x:c r="G44" s="10" t="n">
        <x:f>Inputs!G235-G31+SUM(G38:G40)</x:f>
        <x:v>1</x:v>
      </x:c>
      <x:c r="H44" s="27" t="n">
        <x:f>Inputs!H200</x:f>
        <x:v>0</x:v>
      </x:c>
      <x:c r="I44" s="1"/>
    </x:row>
    <x:row r="45">
      <x:c r="B45" s="1"/>
      <x:c r="C45" s="2"/>
      <x:c r="D45" s="2"/>
      <x:c r="E45" s="2"/>
      <x:c r="F45" s="2"/>
      <x:c r="G45" s="2"/>
      <x:c r="H45" s="6"/>
      <x:c r="I45" s="1"/>
    </x:row>
    <x:row r="46">
      <x:c r="B46" s="1"/>
      <x:c r="C46" s="2"/>
      <x:c r="D46" s="2"/>
      <x:c r="E46" s="2"/>
      <x:c r="F46" s="2"/>
      <x:c r="G46" s="2"/>
      <x:c r="H46" s="6"/>
      <x:c r="I46" s="1"/>
    </x:row>
    <x:row r="47">
      <x:c r="B47" s="1"/>
      <x:c r="C47" s="2"/>
      <x:c r="D47" s="2"/>
      <x:c r="E47" s="2"/>
      <x:c r="F47" s="2"/>
      <x:c r="G47" s="2"/>
      <x:c r="H47" s="6"/>
      <x:c r="I47" s="1"/>
    </x:row>
    <x:row r="48">
      <x:c r="B48" s="1"/>
      <x:c r="C48" s="2"/>
      <x:c r="D48" s="2"/>
      <x:c r="E48" s="2"/>
      <x:c r="F48" s="2"/>
      <x:c r="G48" s="2"/>
      <x:c r="H48" s="6"/>
      <x:c r="I48" s="1"/>
    </x:row>
    <x:row r="49">
      <x:c r="B49" s="1"/>
      <x:c r="C49" s="2"/>
      <x:c r="D49" s="2"/>
      <x:c r="E49" s="2"/>
      <x:c r="F49" s="2"/>
      <x:c r="G49" s="2"/>
      <x:c r="H49" s="6"/>
      <x:c r="I49" s="1"/>
    </x:row>
    <x:row r="50">
      <x:c r="B50" s="1"/>
      <x:c r="C50" s="2"/>
      <x:c r="D50" s="2"/>
      <x:c r="E50" s="2"/>
      <x:c r="F50" s="2"/>
      <x:c r="G50" s="2"/>
      <x:c r="H50" s="6"/>
      <x:c r="I50" s="1"/>
    </x:row>
    <x:row r="51">
      <x:c r="B51" s="1"/>
      <x:c r="C51" s="2"/>
      <x:c r="D51" s="2"/>
      <x:c r="E51" s="2"/>
      <x:c r="F51" s="2"/>
      <x:c r="G51" s="2"/>
      <x:c r="H51" s="6"/>
      <x:c r="I51" s="1"/>
    </x:row>
    <x:row r="52">
      <x:c r="B52" s="1"/>
      <x:c r="C52" s="2"/>
      <x:c r="D52" s="2"/>
      <x:c r="E52" s="2"/>
      <x:c r="F52" s="2"/>
      <x:c r="G52" s="2"/>
      <x:c r="H52" s="6"/>
      <x:c r="I52" s="1"/>
    </x:row>
    <x:row r="53">
      <x:c r="B53" s="1"/>
      <x:c r="C53" s="2"/>
      <x:c r="D53" s="2"/>
      <x:c r="E53" s="2"/>
      <x:c r="F53" s="2"/>
      <x:c r="G53" s="2"/>
      <x:c r="H53" s="6"/>
      <x:c r="I53" s="1"/>
    </x:row>
    <x:row r="54">
      <x:c r="B54" s="1"/>
      <x:c r="C54" s="2"/>
      <x:c r="D54" s="2"/>
      <x:c r="E54" s="2"/>
      <x:c r="F54" s="2"/>
      <x:c r="G54" s="2"/>
      <x:c r="H54" s="6"/>
      <x:c r="I54" s="1"/>
    </x:row>
    <x:row r="55">
      <x:c r="B55" s="1"/>
      <x:c r="C55" s="2"/>
      <x:c r="D55" s="2"/>
      <x:c r="E55" s="2"/>
      <x:c r="F55" s="2"/>
      <x:c r="G55" s="2"/>
      <x:c r="H55" s="6"/>
      <x:c r="I55" s="1"/>
    </x:row>
    <x:row r="56">
      <x:c r="B56" s="1"/>
      <x:c r="C56" s="1"/>
      <x:c r="D56" s="1"/>
      <x:c r="E56" s="1"/>
      <x:c r="F56" s="1"/>
      <x:c r="G56" s="1"/>
      <x:c r="H56" s="1"/>
      <x:c r="I56" s="1"/>
    </x:row>
    <x:row r="57">
      <x:c r="B57" s="1"/>
      <x:c r="C57" s="1"/>
      <x:c r="D57" s="1"/>
      <x:c r="E57" s="1"/>
      <x:c r="F57" s="1"/>
      <x:c r="G57" s="1"/>
      <x:c r="H57" s="1"/>
      <x:c r="I57" s="1"/>
    </x:row>
    <x:row r="58">
      <x:c r="B58" s="1"/>
      <x:c r="C58" s="1"/>
      <x:c r="D58" s="1"/>
      <x:c r="E58" s="1"/>
      <x:c r="F58" s="1"/>
      <x:c r="G58" s="1"/>
      <x:c r="H58" s="1"/>
      <x:c r="I58" s="1"/>
    </x:row>
    <x:row r="59">
      <x:c r="B59" s="1"/>
      <x:c r="C59" s="1"/>
      <x:c r="D59" s="1"/>
      <x:c r="E59" s="1"/>
      <x:c r="F59" s="1"/>
      <x:c r="G59" s="1"/>
      <x:c r="H59" s="1"/>
      <x:c r="I59" s="1"/>
    </x:row>
    <x:row r="60">
      <x:c r="B60" s="1"/>
      <x:c r="C60" s="1"/>
      <x:c r="D60" s="1"/>
      <x:c r="E60" s="1"/>
      <x:c r="F60" s="1"/>
      <x:c r="G60" s="1"/>
      <x:c r="H60" s="1"/>
      <x:c r="I60" s="1"/>
    </x:row>
    <x:row r="61">
      <x:c r="B61" s="1"/>
      <x:c r="C61" s="1"/>
      <x:c r="D61" s="1"/>
      <x:c r="E61" s="1"/>
      <x:c r="F61" s="1"/>
      <x:c r="G61" s="1"/>
      <x:c r="H61" s="1"/>
      <x:c r="I61" s="1"/>
    </x:row>
    <x:row r="62">
      <x:c r="B62" s="1"/>
      <x:c r="C62" s="1"/>
      <x:c r="D62" s="1"/>
      <x:c r="E62" s="1"/>
      <x:c r="F62" s="1"/>
      <x:c r="G62" s="1"/>
      <x:c r="H62" s="1"/>
      <x:c r="I62" s="1"/>
    </x:row>
    <x:row r="63">
      <x:c r="B63" s="1"/>
      <x:c r="C63" s="1"/>
      <x:c r="D63" s="1"/>
      <x:c r="E63" s="1"/>
      <x:c r="F63" s="1"/>
      <x:c r="G63" s="1"/>
      <x:c r="H63" s="1"/>
      <x:c r="I63" s="1"/>
    </x:row>
    <x:row r="64">
      <x:c r="B64" s="1"/>
      <x:c r="C64" s="1"/>
      <x:c r="D64" s="1"/>
      <x:c r="E64" s="1"/>
      <x:c r="F64" s="1"/>
      <x:c r="G64" s="1"/>
      <x:c r="H64" s="1"/>
      <x:c r="I64" s="1"/>
    </x:row>
    <x:row r="65">
      <x:c r="B65" s="1"/>
      <x:c r="C65" s="1"/>
      <x:c r="D65" s="1"/>
      <x:c r="E65" s="1"/>
      <x:c r="F65" s="1"/>
      <x:c r="G65" s="1"/>
      <x:c r="H65" s="1"/>
      <x:c r="I65" s="1"/>
    </x:row>
    <x:row r="66">
      <x:c r="B66" s="1"/>
      <x:c r="C66" s="1"/>
      <x:c r="D66" s="1"/>
      <x:c r="E66" s="1"/>
      <x:c r="F66" s="1"/>
      <x:c r="G66" s="1"/>
      <x:c r="H66" s="1"/>
      <x:c r="I66" s="1"/>
    </x:row>
    <x:row r="67">
      <x:c r="B67" s="1"/>
      <x:c r="C67" s="1"/>
      <x:c r="D67" s="1"/>
      <x:c r="E67" s="1"/>
      <x:c r="F67" s="1"/>
      <x:c r="G67" s="1"/>
      <x:c r="H67" s="1"/>
      <x:c r="I67" s="1"/>
    </x:row>
    <x:row r="68">
      <x:c r="B68" s="1"/>
      <x:c r="C68" s="1"/>
      <x:c r="D68" s="1"/>
      <x:c r="E68" s="1"/>
      <x:c r="F68" s="1"/>
      <x:c r="G68" s="1"/>
      <x:c r="H68" s="1"/>
      <x:c r="I68" s="1"/>
    </x:row>
    <x:row r="69">
      <x:c r="B69" s="1"/>
      <x:c r="C69" s="1"/>
      <x:c r="D69" s="1"/>
      <x:c r="E69" s="1"/>
      <x:c r="F69" s="1"/>
      <x:c r="G69" s="1"/>
      <x:c r="H69" s="1"/>
      <x:c r="I69" s="1"/>
    </x:row>
    <x:row r="70">
      <x:c r="B70" s="1"/>
      <x:c r="C70" s="1"/>
      <x:c r="D70" s="1"/>
      <x:c r="E70" s="1"/>
      <x:c r="F70" s="1"/>
      <x:c r="G70" s="1"/>
      <x:c r="H70" s="1"/>
      <x:c r="I70" s="1"/>
    </x:row>
    <x:row r="71">
      <x:c r="B71" s="1"/>
      <x:c r="C71" s="1"/>
      <x:c r="D71" s="1"/>
      <x:c r="E71" s="1"/>
      <x:c r="F71" s="1"/>
      <x:c r="G71" s="1"/>
      <x:c r="H71" s="1"/>
      <x:c r="I71" s="1"/>
    </x:row>
    <x:row r="72">
      <x:c r="B72" s="1"/>
      <x:c r="C72" s="1"/>
      <x:c r="D72" s="1"/>
      <x:c r="E72" s="1"/>
      <x:c r="F72" s="1"/>
      <x:c r="G72" s="1"/>
      <x:c r="H72" s="1"/>
      <x:c r="I72" s="1"/>
    </x:row>
    <x:row r="73">
      <x:c r="B73" s="1"/>
      <x:c r="C73" s="1"/>
      <x:c r="D73" s="1"/>
      <x:c r="E73" s="1"/>
      <x:c r="F73" s="1"/>
      <x:c r="G73" s="1"/>
      <x:c r="H73" s="1"/>
      <x:c r="I73" s="1"/>
    </x:row>
    <x:row r="74">
      <x:c r="B74" s="1"/>
      <x:c r="C74" s="1"/>
      <x:c r="D74" s="1"/>
      <x:c r="E74" s="1"/>
      <x:c r="F74" s="1"/>
      <x:c r="G74" s="1"/>
      <x:c r="H74" s="1"/>
      <x:c r="I74" s="1"/>
    </x:row>
    <x:row r="75">
      <x:c r="B75" s="1"/>
      <x:c r="C75" s="1"/>
      <x:c r="D75" s="1"/>
      <x:c r="E75" s="1"/>
      <x:c r="F75" s="1"/>
      <x:c r="G75" s="1"/>
      <x:c r="H75" s="1"/>
      <x:c r="I75" s="1"/>
    </x:row>
    <x:row r="76">
      <x:c r="B76" s="1"/>
      <x:c r="C76" s="1"/>
      <x:c r="D76" s="1"/>
      <x:c r="E76" s="1"/>
      <x:c r="F76" s="1"/>
      <x:c r="G76" s="1"/>
      <x:c r="H76" s="1"/>
      <x:c r="I76" s="1"/>
    </x:row>
    <x:row r="77">
      <x:c r="B77" s="1"/>
      <x:c r="C77" s="1"/>
      <x:c r="D77" s="1"/>
      <x:c r="E77" s="1"/>
      <x:c r="F77" s="1"/>
      <x:c r="G77" s="1"/>
      <x:c r="H77" s="1"/>
      <x:c r="I77" s="1"/>
    </x:row>
    <x:row r="78">
      <x:c r="B78" s="1"/>
      <x:c r="C78" s="1"/>
      <x:c r="D78" s="1"/>
      <x:c r="E78" s="1"/>
      <x:c r="F78" s="1"/>
      <x:c r="G78" s="1"/>
      <x:c r="H78" s="1"/>
      <x:c r="I78" s="1"/>
    </x:row>
    <x:row r="79">
      <x:c r="B79" s="1"/>
      <x:c r="C79" s="1"/>
      <x:c r="D79" s="1"/>
      <x:c r="E79" s="1"/>
      <x:c r="F79" s="1"/>
      <x:c r="G79" s="1"/>
      <x:c r="H79" s="1"/>
      <x:c r="I79" s="1"/>
    </x:row>
    <x:row r="80">
      <x:c r="B80" s="1"/>
      <x:c r="C80" s="1"/>
      <x:c r="D80" s="1"/>
      <x:c r="E80" s="1"/>
      <x:c r="F80" s="1"/>
      <x:c r="G80" s="1"/>
      <x:c r="H80" s="1"/>
      <x:c r="I80" s="1"/>
    </x:row>
    <x:row r="81">
      <x:c r="B81" s="1"/>
      <x:c r="C81" s="1"/>
      <x:c r="D81" s="1"/>
      <x:c r="E81" s="1"/>
      <x:c r="F81" s="1"/>
      <x:c r="G81" s="1"/>
      <x:c r="H81" s="1"/>
      <x:c r="I81" s="1"/>
    </x:row>
    <x:row r="82">
      <x:c r="B82" s="1"/>
      <x:c r="C82" s="1"/>
      <x:c r="D82" s="1"/>
      <x:c r="E82" s="1"/>
      <x:c r="F82" s="1"/>
      <x:c r="G82" s="1"/>
      <x:c r="H82" s="1"/>
      <x:c r="I82" s="1"/>
    </x:row>
    <x:row r="83">
      <x:c r="B83" s="1"/>
      <x:c r="C83" s="1"/>
      <x:c r="D83" s="1"/>
      <x:c r="E83" s="1"/>
      <x:c r="F83" s="1"/>
      <x:c r="G83" s="1"/>
      <x:c r="H83" s="1"/>
      <x:c r="I83" s="1"/>
    </x:row>
    <x:row r="84">
      <x:c r="B84" s="1"/>
      <x:c r="C84" s="1"/>
      <x:c r="D84" s="1"/>
      <x:c r="E84" s="1"/>
      <x:c r="F84" s="1"/>
      <x:c r="G84" s="1"/>
      <x:c r="H84" s="1"/>
      <x:c r="I84" s="1"/>
    </x:row>
    <x:row r="85">
      <x:c r="B85" s="1"/>
      <x:c r="C85" s="1"/>
      <x:c r="D85" s="1"/>
      <x:c r="E85" s="1"/>
      <x:c r="F85" s="1"/>
      <x:c r="G85" s="1"/>
      <x:c r="H85" s="1"/>
      <x:c r="I85" s="1"/>
    </x:row>
    <x:row r="86">
      <x:c r="B86" s="1"/>
      <x:c r="C86" s="1"/>
      <x:c r="D86" s="1"/>
      <x:c r="E86" s="1"/>
      <x:c r="F86" s="1"/>
      <x:c r="G86" s="1"/>
      <x:c r="H86" s="1"/>
      <x:c r="I86" s="1"/>
    </x:row>
    <x:row r="87">
      <x:c r="B87" s="1"/>
      <x:c r="C87" s="1"/>
      <x:c r="D87" s="1"/>
      <x:c r="E87" s="1"/>
      <x:c r="F87" s="1"/>
      <x:c r="G87" s="1"/>
      <x:c r="H87" s="1"/>
      <x:c r="I87" s="1"/>
    </x:row>
    <x:row r="88">
      <x:c r="B88" s="1"/>
      <x:c r="C88" s="1"/>
      <x:c r="D88" s="1"/>
      <x:c r="E88" s="1"/>
      <x:c r="F88" s="1"/>
      <x:c r="G88" s="1"/>
      <x:c r="H88" s="1"/>
      <x:c r="I88" s="1"/>
    </x:row>
    <x:row r="89">
      <x:c r="B89" s="1"/>
      <x:c r="C89" s="1"/>
      <x:c r="D89" s="1"/>
      <x:c r="E89" s="1"/>
      <x:c r="F89" s="1"/>
      <x:c r="G89" s="1"/>
      <x:c r="H89" s="1"/>
      <x:c r="I89" s="1"/>
    </x:row>
    <x:row r="90">
      <x:c r="B90" s="1"/>
      <x:c r="C90" s="1"/>
      <x:c r="D90" s="1"/>
      <x:c r="E90" s="1"/>
      <x:c r="F90" s="1"/>
      <x:c r="G90" s="1"/>
      <x:c r="H90" s="1"/>
      <x:c r="I90" s="1"/>
    </x:row>
    <x:row r="91">
      <x:c r="B91" s="1"/>
      <x:c r="C91" s="1"/>
      <x:c r="D91" s="1"/>
      <x:c r="E91" s="1"/>
      <x:c r="F91" s="1"/>
      <x:c r="G91" s="1"/>
      <x:c r="H91" s="1"/>
      <x:c r="I91" s="1"/>
    </x:row>
    <x:row r="92">
      <x:c r="B92" s="1"/>
      <x:c r="C92" s="1"/>
      <x:c r="D92" s="1"/>
      <x:c r="E92" s="1"/>
      <x:c r="F92" s="1"/>
      <x:c r="G92" s="1"/>
      <x:c r="H92" s="1"/>
      <x:c r="I92" s="1"/>
    </x:row>
    <x:row r="93">
      <x:c r="B93" s="1"/>
      <x:c r="C93" s="1"/>
      <x:c r="D93" s="1"/>
      <x:c r="E93" s="1"/>
      <x:c r="F93" s="1"/>
      <x:c r="G93" s="1"/>
      <x:c r="H93" s="1"/>
      <x:c r="I93" s="1"/>
    </x:row>
    <x:row r="94">
      <x:c r="B94" s="1"/>
      <x:c r="C94" s="1"/>
      <x:c r="D94" s="1"/>
      <x:c r="E94" s="1"/>
      <x:c r="F94" s="1"/>
      <x:c r="G94" s="1"/>
      <x:c r="H94" s="1"/>
      <x:c r="I94" s="1"/>
    </x:row>
    <x:row r="95">
      <x:c r="B95" s="1"/>
      <x:c r="C95" s="1"/>
      <x:c r="D95" s="1"/>
      <x:c r="E95" s="1"/>
      <x:c r="F95" s="1"/>
      <x:c r="G95" s="1"/>
      <x:c r="H95" s="1"/>
      <x:c r="I95" s="1"/>
    </x:row>
    <x:row r="96">
      <x:c r="B96" s="1"/>
      <x:c r="C96" s="1"/>
      <x:c r="D96" s="1"/>
      <x:c r="E96" s="1"/>
      <x:c r="F96" s="1"/>
      <x:c r="G96" s="1"/>
      <x:c r="H96" s="1"/>
      <x:c r="I96" s="1"/>
    </x:row>
    <x:row r="97">
      <x:c r="B97" s="1"/>
      <x:c r="C97" s="1"/>
      <x:c r="D97" s="1"/>
      <x:c r="E97" s="1"/>
      <x:c r="F97" s="1"/>
      <x:c r="G97" s="1"/>
      <x:c r="H97" s="1"/>
      <x:c r="I97" s="1"/>
    </x:row>
    <x:row r="98">
      <x:c r="B98" s="1"/>
      <x:c r="C98" s="1"/>
      <x:c r="D98" s="1"/>
      <x:c r="E98" s="1"/>
      <x:c r="F98" s="1"/>
      <x:c r="G98" s="1"/>
      <x:c r="H98" s="1"/>
      <x:c r="I98" s="1"/>
    </x:row>
    <x:row r="99">
      <x:c r="B99" s="1"/>
      <x:c r="C99" s="1"/>
      <x:c r="D99" s="1"/>
      <x:c r="E99" s="1"/>
      <x:c r="F99" s="1"/>
      <x:c r="G99" s="1"/>
      <x:c r="H99" s="1"/>
      <x:c r="I99" s="1"/>
    </x:row>
    <x:row r="100">
      <x:c r="B100" s="1"/>
      <x:c r="C100" s="1"/>
      <x:c r="D100" s="1"/>
      <x:c r="E100" s="1"/>
      <x:c r="F100" s="1"/>
      <x:c r="G100" s="1"/>
      <x:c r="H100" s="1"/>
      <x:c r="I100" s="1"/>
    </x:row>
    <x:row r="101">
      <x:c r="B101" s="1"/>
      <x:c r="C101" s="1"/>
      <x:c r="D101" s="1"/>
      <x:c r="E101" s="1"/>
      <x:c r="F101" s="1"/>
      <x:c r="G101" s="1"/>
      <x:c r="H101" s="1"/>
      <x:c r="I101" s="1"/>
    </x:row>
    <x:row r="102">
      <x:c r="B102" s="1"/>
      <x:c r="C102" s="1"/>
      <x:c r="D102" s="1"/>
      <x:c r="E102" s="1"/>
      <x:c r="F102" s="1"/>
      <x:c r="G102" s="1"/>
      <x:c r="H102" s="1"/>
      <x:c r="I102" s="1"/>
    </x:row>
    <x:row r="103">
      <x:c r="B103" s="1"/>
      <x:c r="C103" s="1"/>
      <x:c r="D103" s="1"/>
      <x:c r="E103" s="1"/>
      <x:c r="F103" s="1"/>
      <x:c r="G103" s="1"/>
      <x:c r="H103" s="1"/>
      <x:c r="I103" s="1"/>
    </x:row>
    <x:row r="104">
      <x:c r="B104" s="1"/>
      <x:c r="C104" s="1"/>
      <x:c r="D104" s="1"/>
      <x:c r="E104" s="1"/>
      <x:c r="F104" s="1"/>
      <x:c r="G104" s="1"/>
      <x:c r="H104" s="1"/>
      <x:c r="I104" s="1"/>
    </x:row>
    <x:row r="105">
      <x:c r="B105" s="1"/>
      <x:c r="C105" s="1"/>
      <x:c r="D105" s="1"/>
      <x:c r="E105" s="1"/>
      <x:c r="F105" s="1"/>
      <x:c r="G105" s="1"/>
      <x:c r="H105" s="1"/>
      <x:c r="I105" s="1"/>
    </x:row>
    <x:row r="106">
      <x:c r="B106" s="1"/>
      <x:c r="C106" s="1"/>
      <x:c r="D106" s="1"/>
      <x:c r="E106" s="1"/>
      <x:c r="F106" s="1"/>
      <x:c r="G106" s="1"/>
      <x:c r="H106" s="1"/>
      <x:c r="I106" s="1"/>
    </x:row>
    <x:row r="107">
      <x:c r="B107" s="1"/>
      <x:c r="C107" s="1"/>
      <x:c r="D107" s="1"/>
      <x:c r="E107" s="1"/>
      <x:c r="F107" s="1"/>
      <x:c r="G107" s="1"/>
      <x:c r="H107" s="1"/>
      <x:c r="I107" s="1"/>
    </x:row>
    <x:row r="108">
      <x:c r="B108" s="1"/>
      <x:c r="C108" s="1"/>
      <x:c r="D108" s="1"/>
      <x:c r="E108" s="1"/>
      <x:c r="F108" s="1"/>
      <x:c r="G108" s="1"/>
      <x:c r="H108" s="1"/>
      <x:c r="I108" s="1"/>
    </x:row>
    <x:row r="109">
      <x:c r="B109" s="1"/>
      <x:c r="C109" s="1"/>
      <x:c r="D109" s="1"/>
      <x:c r="E109" s="1"/>
      <x:c r="F109" s="1"/>
      <x:c r="G109" s="1"/>
      <x:c r="H109" s="1"/>
      <x:c r="I109" s="1"/>
    </x:row>
    <x:row r="110">
      <x:c r="B110" s="1"/>
      <x:c r="C110" s="1"/>
      <x:c r="D110" s="1"/>
      <x:c r="E110" s="1"/>
      <x:c r="F110" s="1"/>
      <x:c r="G110" s="1"/>
      <x:c r="H110" s="1"/>
      <x:c r="I110" s="1"/>
    </x:row>
    <x:row r="111">
      <x:c r="B111" s="1"/>
      <x:c r="C111" s="1"/>
      <x:c r="D111" s="1"/>
      <x:c r="E111" s="1"/>
      <x:c r="F111" s="1"/>
      <x:c r="G111" s="1"/>
      <x:c r="H111" s="1"/>
      <x:c r="I111" s="1"/>
    </x:row>
    <x:row r="112">
      <x:c r="B112" s="1"/>
      <x:c r="C112" s="1"/>
      <x:c r="D112" s="1"/>
      <x:c r="E112" s="1"/>
      <x:c r="F112" s="1"/>
      <x:c r="G112" s="1"/>
      <x:c r="H112" s="1"/>
      <x:c r="I112" s="1"/>
    </x:row>
    <x:row r="113">
      <x:c r="B113" s="1"/>
      <x:c r="C113" s="1"/>
      <x:c r="D113" s="1"/>
      <x:c r="E113" s="1"/>
      <x:c r="F113" s="1"/>
      <x:c r="G113" s="1"/>
      <x:c r="H113" s="1"/>
      <x:c r="I113" s="1"/>
    </x:row>
    <x:row r="114">
      <x:c r="B114" s="1"/>
      <x:c r="C114" s="1"/>
      <x:c r="D114" s="1"/>
      <x:c r="E114" s="1"/>
      <x:c r="F114" s="1"/>
      <x:c r="G114" s="1"/>
      <x:c r="H114" s="1"/>
      <x:c r="I114" s="1"/>
    </x:row>
    <x:row r="115">
      <x:c r="B115" s="1"/>
      <x:c r="C115" s="1"/>
      <x:c r="D115" s="1"/>
      <x:c r="E115" s="1"/>
      <x:c r="F115" s="1"/>
      <x:c r="G115" s="1"/>
      <x:c r="H115" s="1"/>
      <x:c r="I115" s="1"/>
    </x:row>
    <x:row r="116">
      <x:c r="B116" s="1"/>
      <x:c r="C116" s="1"/>
      <x:c r="D116" s="1"/>
      <x:c r="E116" s="1"/>
      <x:c r="F116" s="1"/>
      <x:c r="G116" s="1"/>
      <x:c r="H116" s="1"/>
      <x:c r="I116" s="1"/>
    </x:row>
    <x:row r="117">
      <x:c r="B117" s="1"/>
      <x:c r="C117" s="1"/>
      <x:c r="D117" s="1"/>
      <x:c r="E117" s="1"/>
      <x:c r="F117" s="1"/>
      <x:c r="G117" s="1"/>
      <x:c r="H117" s="1"/>
      <x:c r="I117" s="1"/>
    </x:row>
    <x:row r="118">
      <x:c r="B118" s="1"/>
      <x:c r="C118" s="1"/>
      <x:c r="D118" s="1"/>
      <x:c r="E118" s="1"/>
      <x:c r="F118" s="1"/>
      <x:c r="G118" s="1"/>
      <x:c r="H118" s="1"/>
      <x:c r="I118" s="1"/>
    </x:row>
    <x:row r="119">
      <x:c r="B119" s="1"/>
      <x:c r="C119" s="1"/>
      <x:c r="D119" s="1"/>
      <x:c r="E119" s="1"/>
      <x:c r="F119" s="1"/>
      <x:c r="G119" s="1"/>
      <x:c r="H119" s="1"/>
      <x:c r="I119" s="1"/>
    </x:row>
    <x:row r="120">
      <x:c r="B120" s="1"/>
      <x:c r="C120" s="1"/>
      <x:c r="D120" s="1"/>
      <x:c r="E120" s="1"/>
      <x:c r="F120" s="1"/>
      <x:c r="G120" s="1"/>
      <x:c r="H120" s="1"/>
      <x:c r="I120" s="1"/>
    </x:row>
    <x:row r="121">
      <x:c r="B121" s="1"/>
      <x:c r="C121" s="1"/>
      <x:c r="D121" s="1"/>
      <x:c r="E121" s="1"/>
      <x:c r="F121" s="1"/>
      <x:c r="G121" s="1"/>
      <x:c r="H121" s="1"/>
      <x:c r="I121" s="1"/>
    </x:row>
    <x:row r="122">
      <x:c r="B122" s="1"/>
      <x:c r="C122" s="1"/>
      <x:c r="D122" s="1"/>
      <x:c r="E122" s="1"/>
      <x:c r="F122" s="1"/>
      <x:c r="G122" s="1"/>
      <x:c r="H122" s="1"/>
      <x:c r="I122" s="1"/>
    </x:row>
    <x:row r="123">
      <x:c r="B123" s="1"/>
      <x:c r="C123" s="1"/>
      <x:c r="D123" s="1"/>
      <x:c r="E123" s="1"/>
      <x:c r="F123" s="1"/>
      <x:c r="G123" s="1"/>
      <x:c r="H123" s="1"/>
      <x:c r="I123" s="1"/>
    </x:row>
    <x:row r="124">
      <x:c r="B124" s="1"/>
      <x:c r="C124" s="1"/>
      <x:c r="D124" s="1"/>
      <x:c r="E124" s="1"/>
      <x:c r="F124" s="1"/>
      <x:c r="G124" s="1"/>
      <x:c r="H124" s="1"/>
      <x:c r="I124" s="1"/>
    </x:row>
    <x:row r="125">
      <x:c r="B125" s="1"/>
      <x:c r="C125" s="1"/>
      <x:c r="D125" s="1"/>
      <x:c r="E125" s="1"/>
      <x:c r="F125" s="1"/>
      <x:c r="G125" s="1"/>
      <x:c r="H125" s="1"/>
      <x:c r="I125" s="1"/>
    </x:row>
    <x:row r="126">
      <x:c r="B126" s="1"/>
      <x:c r="C126" s="1"/>
      <x:c r="D126" s="1"/>
      <x:c r="E126" s="1"/>
      <x:c r="F126" s="1"/>
      <x:c r="G126" s="1"/>
      <x:c r="H126" s="1"/>
      <x:c r="I126" s="1"/>
    </x:row>
    <x:row r="127">
      <x:c r="B127" s="1"/>
      <x:c r="C127" s="1"/>
      <x:c r="D127" s="1"/>
      <x:c r="E127" s="1"/>
      <x:c r="F127" s="1"/>
      <x:c r="G127" s="1"/>
      <x:c r="H127" s="1"/>
      <x:c r="I127" s="1"/>
    </x:row>
    <x:row r="128">
      <x:c r="B128" s="1"/>
      <x:c r="C128" s="1"/>
      <x:c r="D128" s="1"/>
      <x:c r="E128" s="1"/>
      <x:c r="F128" s="1"/>
      <x:c r="G128" s="1"/>
      <x:c r="H128" s="1"/>
      <x:c r="I128" s="1"/>
    </x:row>
    <x:row r="129">
      <x:c r="B129" s="1"/>
      <x:c r="C129" s="1"/>
      <x:c r="D129" s="1"/>
      <x:c r="E129" s="1"/>
      <x:c r="F129" s="1"/>
      <x:c r="G129" s="1"/>
      <x:c r="H129" s="1"/>
      <x:c r="I129" s="1"/>
    </x:row>
    <x:row r="130">
      <x:c r="B130" s="1"/>
      <x:c r="C130" s="1"/>
      <x:c r="D130" s="1"/>
      <x:c r="E130" s="1"/>
      <x:c r="F130" s="1"/>
      <x:c r="G130" s="1"/>
      <x:c r="H130" s="1"/>
      <x:c r="I130" s="1"/>
    </x:row>
    <x:row r="131">
      <x:c r="B131" s="1"/>
      <x:c r="C131" s="1"/>
      <x:c r="D131" s="1"/>
      <x:c r="E131" s="1"/>
      <x:c r="F131" s="1"/>
      <x:c r="G131" s="1"/>
      <x:c r="H131" s="1"/>
      <x:c r="I131" s="1"/>
    </x:row>
    <x:row r="132">
      <x:c r="B132" s="1"/>
      <x:c r="C132" s="1"/>
      <x:c r="D132" s="1"/>
      <x:c r="E132" s="1"/>
      <x:c r="F132" s="1"/>
      <x:c r="G132" s="1"/>
      <x:c r="H132" s="1"/>
      <x:c r="I132" s="1"/>
    </x:row>
    <x:row r="133">
      <x:c r="B133" s="1"/>
      <x:c r="C133" s="1"/>
      <x:c r="D133" s="1"/>
      <x:c r="E133" s="1"/>
      <x:c r="F133" s="1"/>
      <x:c r="G133" s="1"/>
      <x:c r="H133" s="1"/>
      <x:c r="I133" s="1"/>
    </x:row>
    <x:row r="134">
      <x:c r="B134" s="1"/>
      <x:c r="C134" s="1"/>
      <x:c r="D134" s="1"/>
      <x:c r="E134" s="1"/>
      <x:c r="F134" s="1"/>
      <x:c r="G134" s="1"/>
      <x:c r="H134" s="1"/>
      <x:c r="I134" s="1"/>
    </x:row>
    <x:row r="135">
      <x:c r="B135" s="1"/>
      <x:c r="C135" s="1"/>
      <x:c r="D135" s="1"/>
      <x:c r="E135" s="1"/>
      <x:c r="F135" s="1"/>
      <x:c r="G135" s="1"/>
      <x:c r="H135" s="1"/>
      <x:c r="I135" s="1"/>
    </x:row>
    <x:row r="136">
      <x:c r="B136" s="1"/>
      <x:c r="C136" s="1"/>
      <x:c r="D136" s="1"/>
      <x:c r="E136" s="1"/>
      <x:c r="F136" s="1"/>
      <x:c r="G136" s="1"/>
      <x:c r="H136" s="1"/>
      <x:c r="I136" s="1"/>
    </x:row>
    <x:row r="137">
      <x:c r="B137" s="1"/>
      <x:c r="C137" s="1"/>
      <x:c r="D137" s="1"/>
      <x:c r="E137" s="1"/>
      <x:c r="F137" s="1"/>
      <x:c r="G137" s="1"/>
      <x:c r="H137" s="1"/>
      <x:c r="I137" s="1"/>
    </x:row>
    <x:row r="138">
      <x:c r="B138" s="1"/>
      <x:c r="C138" s="1"/>
      <x:c r="D138" s="1"/>
      <x:c r="E138" s="1"/>
      <x:c r="F138" s="1"/>
      <x:c r="G138" s="1"/>
      <x:c r="H138" s="1"/>
      <x:c r="I138" s="1"/>
    </x:row>
    <x:row r="139">
      <x:c r="B139" s="1"/>
      <x:c r="C139" s="1"/>
      <x:c r="D139" s="1"/>
      <x:c r="E139" s="1"/>
      <x:c r="F139" s="1"/>
      <x:c r="G139" s="1"/>
      <x:c r="H139" s="1"/>
      <x:c r="I139" s="1"/>
    </x:row>
    <x:row r="140">
      <x:c r="B140" s="1"/>
      <x:c r="C140" s="1"/>
      <x:c r="D140" s="1"/>
      <x:c r="E140" s="1"/>
      <x:c r="F140" s="1"/>
      <x:c r="G140" s="1"/>
      <x:c r="H140" s="1"/>
      <x:c r="I140" s="1"/>
    </x:row>
    <x:row r="141">
      <x:c r="B141" s="1"/>
      <x:c r="C141" s="1"/>
      <x:c r="D141" s="1"/>
      <x:c r="E141" s="1"/>
      <x:c r="F141" s="1"/>
      <x:c r="G141" s="1"/>
      <x:c r="H141" s="1"/>
      <x:c r="I141" s="1"/>
    </x:row>
    <x:row r="142">
      <x:c r="B142" s="1"/>
      <x:c r="C142" s="1"/>
      <x:c r="D142" s="1"/>
      <x:c r="E142" s="1"/>
      <x:c r="F142" s="1"/>
      <x:c r="G142" s="1"/>
      <x:c r="H142" s="1"/>
      <x:c r="I142" s="1"/>
    </x:row>
    <x:row r="143">
      <x:c r="B143" s="1"/>
      <x:c r="C143" s="1"/>
      <x:c r="D143" s="1"/>
      <x:c r="E143" s="1"/>
      <x:c r="F143" s="1"/>
      <x:c r="G143" s="1"/>
      <x:c r="H143" s="1"/>
      <x:c r="I143" s="1"/>
    </x:row>
    <x:row r="144">
      <x:c r="B144" s="1"/>
      <x:c r="C144" s="1"/>
      <x:c r="D144" s="1"/>
      <x:c r="E144" s="1"/>
      <x:c r="F144" s="1"/>
      <x:c r="G144" s="1"/>
      <x:c r="H144" s="1"/>
      <x:c r="I144" s="1"/>
    </x:row>
    <x:row r="145">
      <x:c r="B145" s="1"/>
      <x:c r="C145" s="1"/>
      <x:c r="D145" s="1"/>
      <x:c r="E145" s="1"/>
      <x:c r="F145" s="1"/>
      <x:c r="G145" s="1"/>
      <x:c r="H145" s="1"/>
      <x:c r="I145" s="1"/>
    </x:row>
    <x:row r="146">
      <x:c r="B146" s="1"/>
      <x:c r="C146" s="1"/>
      <x:c r="D146" s="1"/>
      <x:c r="E146" s="1"/>
      <x:c r="F146" s="1"/>
      <x:c r="G146" s="1"/>
      <x:c r="H146" s="1"/>
      <x:c r="I146" s="1"/>
    </x:row>
    <x:row r="147">
      <x:c r="B147" s="1"/>
      <x:c r="C147" s="1"/>
      <x:c r="D147" s="1"/>
      <x:c r="E147" s="1"/>
      <x:c r="F147" s="1"/>
      <x:c r="G147" s="1"/>
      <x:c r="H147" s="1"/>
      <x:c r="I147" s="1"/>
    </x:row>
    <x:row r="148">
      <x:c r="B148" s="1"/>
      <x:c r="C148" s="1"/>
      <x:c r="D148" s="1"/>
      <x:c r="E148" s="1"/>
      <x:c r="F148" s="1"/>
      <x:c r="G148" s="1"/>
      <x:c r="H148" s="1"/>
      <x:c r="I148" s="1"/>
    </x:row>
    <x:row r="149">
      <x:c r="B149" s="1"/>
      <x:c r="C149" s="1"/>
      <x:c r="D149" s="1"/>
      <x:c r="E149" s="1"/>
      <x:c r="F149" s="1"/>
      <x:c r="G149" s="1"/>
      <x:c r="H149" s="1"/>
      <x:c r="I149" s="1"/>
    </x:row>
    <x:row r="150">
      <x:c r="B150" s="1"/>
      <x:c r="C150" s="1"/>
      <x:c r="D150" s="1"/>
      <x:c r="E150" s="1"/>
      <x:c r="F150" s="1"/>
      <x:c r="G150" s="1"/>
      <x:c r="H150" s="1"/>
      <x:c r="I150" s="1"/>
    </x:row>
    <x:row r="151">
      <x:c r="B151" s="1"/>
      <x:c r="C151" s="1"/>
      <x:c r="D151" s="1"/>
      <x:c r="E151" s="1"/>
      <x:c r="F151" s="1"/>
      <x:c r="G151" s="1"/>
      <x:c r="H151" s="1"/>
      <x:c r="I151" s="1"/>
    </x:row>
    <x:row r="152">
      <x:c r="B152" s="1"/>
      <x:c r="C152" s="1"/>
      <x:c r="D152" s="1"/>
      <x:c r="E152" s="1"/>
      <x:c r="F152" s="1"/>
      <x:c r="G152" s="1"/>
      <x:c r="H152" s="1"/>
      <x:c r="I152" s="1"/>
    </x:row>
    <x:row r="153">
      <x:c r="B153" s="1"/>
      <x:c r="C153" s="1"/>
      <x:c r="D153" s="1"/>
      <x:c r="E153" s="1"/>
      <x:c r="F153" s="1"/>
      <x:c r="G153" s="1"/>
      <x:c r="H153" s="1"/>
      <x:c r="I153" s="1"/>
    </x:row>
    <x:row r="154">
      <x:c r="B154" s="1"/>
      <x:c r="C154" s="1"/>
      <x:c r="D154" s="1"/>
      <x:c r="E154" s="1"/>
      <x:c r="F154" s="1"/>
      <x:c r="G154" s="1"/>
      <x:c r="H154" s="1"/>
      <x:c r="I154" s="1"/>
    </x:row>
    <x:row r="155">
      <x:c r="B155" s="1"/>
      <x:c r="C155" s="1"/>
      <x:c r="D155" s="1"/>
      <x:c r="E155" s="1"/>
      <x:c r="F155" s="1"/>
      <x:c r="G155" s="1"/>
      <x:c r="H155" s="1"/>
      <x:c r="I155" s="1"/>
    </x:row>
    <x:row r="156">
      <x:c r="B156" s="1"/>
      <x:c r="C156" s="1"/>
      <x:c r="D156" s="1"/>
      <x:c r="E156" s="1"/>
      <x:c r="F156" s="1"/>
      <x:c r="G156" s="1"/>
      <x:c r="H156" s="1"/>
      <x:c r="I156" s="1"/>
    </x:row>
    <x:row r="157">
      <x:c r="B157" s="1"/>
      <x:c r="C157" s="1"/>
      <x:c r="D157" s="1"/>
      <x:c r="E157" s="1"/>
      <x:c r="F157" s="1"/>
      <x:c r="G157" s="1"/>
      <x:c r="H157" s="1"/>
      <x:c r="I157" s="1"/>
    </x:row>
    <x:row r="158">
      <x:c r="B158" s="1"/>
      <x:c r="C158" s="1"/>
      <x:c r="D158" s="1"/>
      <x:c r="E158" s="1"/>
      <x:c r="F158" s="1"/>
      <x:c r="G158" s="1"/>
      <x:c r="H158" s="1"/>
      <x:c r="I158" s="1"/>
    </x:row>
    <x:row r="159">
      <x:c r="B159" s="1"/>
      <x:c r="C159" s="1"/>
      <x:c r="D159" s="1"/>
      <x:c r="E159" s="1"/>
      <x:c r="F159" s="1"/>
      <x:c r="G159" s="1"/>
      <x:c r="H159" s="1"/>
      <x:c r="I159" s="1"/>
    </x:row>
    <x:row r="160">
      <x:c r="B160" s="1"/>
      <x:c r="C160" s="1"/>
      <x:c r="D160" s="1"/>
      <x:c r="E160" s="1"/>
      <x:c r="F160" s="1"/>
      <x:c r="G160" s="1"/>
      <x:c r="H160" s="1"/>
      <x:c r="I160" s="1"/>
    </x:row>
    <x:row r="161">
      <x:c r="B161" s="1"/>
      <x:c r="C161" s="1"/>
      <x:c r="D161" s="1"/>
      <x:c r="E161" s="1"/>
      <x:c r="F161" s="1"/>
      <x:c r="G161" s="1"/>
      <x:c r="H161" s="1"/>
      <x:c r="I161" s="1"/>
    </x:row>
    <x:row r="162">
      <x:c r="B162" s="1"/>
      <x:c r="C162" s="1"/>
      <x:c r="D162" s="1"/>
      <x:c r="E162" s="1"/>
      <x:c r="F162" s="1"/>
      <x:c r="G162" s="1"/>
      <x:c r="H162" s="1"/>
      <x:c r="I162" s="1"/>
    </x:row>
    <x:row r="163">
      <x:c r="B163" s="1"/>
      <x:c r="C163" s="1"/>
      <x:c r="D163" s="1"/>
      <x:c r="E163" s="1"/>
      <x:c r="F163" s="1"/>
      <x:c r="G163" s="1"/>
      <x:c r="H163" s="1"/>
      <x:c r="I163" s="1"/>
    </x:row>
    <x:row r="164">
      <x:c r="B164" s="1"/>
      <x:c r="C164" s="1"/>
      <x:c r="D164" s="1"/>
      <x:c r="E164" s="1"/>
      <x:c r="F164" s="1"/>
      <x:c r="G164" s="1"/>
      <x:c r="H164" s="1"/>
      <x:c r="I164" s="1"/>
    </x:row>
    <x:row r="165">
      <x:c r="B165" s="1"/>
      <x:c r="C165" s="1"/>
      <x:c r="D165" s="1"/>
      <x:c r="E165" s="1"/>
      <x:c r="F165" s="1"/>
      <x:c r="G165" s="1"/>
      <x:c r="H165" s="1"/>
      <x:c r="I165" s="1"/>
    </x:row>
    <x:row r="166">
      <x:c r="B166" s="1"/>
      <x:c r="C166" s="1"/>
      <x:c r="D166" s="1"/>
      <x:c r="E166" s="1"/>
      <x:c r="F166" s="1"/>
      <x:c r="G166" s="1"/>
      <x:c r="H166" s="1"/>
      <x:c r="I166" s="1"/>
    </x:row>
    <x:row r="167">
      <x:c r="B167" s="1"/>
      <x:c r="C167" s="1"/>
      <x:c r="D167" s="1"/>
      <x:c r="E167" s="1"/>
      <x:c r="F167" s="1"/>
      <x:c r="G167" s="1"/>
      <x:c r="H167" s="1"/>
      <x:c r="I167" s="1"/>
    </x:row>
    <x:row r="168">
      <x:c r="B168" s="1"/>
      <x:c r="C168" s="1"/>
      <x:c r="D168" s="1"/>
      <x:c r="E168" s="1"/>
      <x:c r="F168" s="1"/>
      <x:c r="G168" s="1"/>
      <x:c r="H168" s="1"/>
      <x:c r="I168" s="1"/>
    </x:row>
    <x:row r="169">
      <x:c r="B169" s="1"/>
      <x:c r="C169" s="1"/>
      <x:c r="D169" s="1"/>
      <x:c r="E169" s="1"/>
      <x:c r="F169" s="1"/>
      <x:c r="G169" s="1"/>
      <x:c r="H169" s="1"/>
      <x:c r="I169" s="1"/>
    </x:row>
    <x:row r="170">
      <x:c r="B170" s="1"/>
      <x:c r="C170" s="1"/>
      <x:c r="D170" s="1"/>
      <x:c r="E170" s="1"/>
      <x:c r="F170" s="1"/>
      <x:c r="G170" s="1"/>
      <x:c r="H170" s="1"/>
      <x:c r="I170" s="1"/>
    </x:row>
    <x:row r="171">
      <x:c r="B171" s="1"/>
      <x:c r="C171" s="1"/>
      <x:c r="D171" s="1"/>
      <x:c r="E171" s="1"/>
      <x:c r="F171" s="1"/>
      <x:c r="G171" s="1"/>
      <x:c r="H171" s="1"/>
      <x:c r="I171" s="1"/>
    </x:row>
    <x:row r="172">
      <x:c r="B172" s="1"/>
      <x:c r="C172" s="1"/>
      <x:c r="D172" s="1"/>
      <x:c r="E172" s="1"/>
      <x:c r="F172" s="1"/>
      <x:c r="G172" s="1"/>
      <x:c r="H172" s="1"/>
      <x:c r="I172" s="1"/>
    </x:row>
    <x:row r="173">
      <x:c r="B173" s="1"/>
      <x:c r="C173" s="1"/>
      <x:c r="D173" s="1"/>
      <x:c r="E173" s="1"/>
      <x:c r="F173" s="1"/>
      <x:c r="G173" s="1"/>
      <x:c r="H173" s="1"/>
      <x:c r="I173" s="1"/>
    </x:row>
    <x:row r="174">
      <x:c r="B174" s="1"/>
      <x:c r="C174" s="1"/>
      <x:c r="D174" s="1"/>
      <x:c r="E174" s="1"/>
      <x:c r="F174" s="1"/>
      <x:c r="G174" s="1"/>
      <x:c r="H174" s="1"/>
      <x:c r="I174" s="1"/>
    </x:row>
    <x:row r="175">
      <x:c r="B175" s="1"/>
      <x:c r="C175" s="1"/>
      <x:c r="D175" s="1"/>
      <x:c r="E175" s="1"/>
      <x:c r="F175" s="1"/>
      <x:c r="G175" s="1"/>
      <x:c r="H175" s="1"/>
      <x:c r="I175" s="1"/>
    </x:row>
    <x:row r="176">
      <x:c r="B176" s="1"/>
      <x:c r="C176" s="1"/>
      <x:c r="D176" s="1"/>
      <x:c r="E176" s="1"/>
      <x:c r="F176" s="1"/>
      <x:c r="G176" s="1"/>
      <x:c r="H176" s="1"/>
      <x:c r="I176" s="1"/>
    </x:row>
    <x:row r="177">
      <x:c r="B177" s="1"/>
      <x:c r="C177" s="1"/>
      <x:c r="D177" s="1"/>
      <x:c r="E177" s="1"/>
      <x:c r="F177" s="1"/>
      <x:c r="G177" s="1"/>
      <x:c r="H177" s="1"/>
      <x:c r="I177" s="1"/>
    </x:row>
    <x:row r="178">
      <x:c r="B178" s="1"/>
      <x:c r="C178" s="1"/>
      <x:c r="D178" s="1"/>
      <x:c r="E178" s="1"/>
      <x:c r="F178" s="1"/>
      <x:c r="G178" s="1"/>
      <x:c r="H178" s="1"/>
      <x:c r="I178" s="1"/>
    </x:row>
    <x:row r="179">
      <x:c r="B179" s="1"/>
      <x:c r="C179" s="1"/>
      <x:c r="D179" s="1"/>
      <x:c r="E179" s="1"/>
      <x:c r="F179" s="1"/>
      <x:c r="G179" s="1"/>
      <x:c r="H179" s="1"/>
      <x:c r="I179" s="1"/>
    </x:row>
    <x:row r="180">
      <x:c r="B180" s="1"/>
      <x:c r="C180" s="1"/>
      <x:c r="D180" s="1"/>
      <x:c r="E180" s="1"/>
      <x:c r="F180" s="1"/>
      <x:c r="G180" s="1"/>
      <x:c r="H180" s="1"/>
      <x:c r="I180" s="1"/>
    </x:row>
    <x:row r="181">
      <x:c r="B181" s="1"/>
      <x:c r="C181" s="1"/>
      <x:c r="D181" s="1"/>
      <x:c r="E181" s="1"/>
      <x:c r="F181" s="1"/>
      <x:c r="G181" s="1"/>
      <x:c r="H181" s="1"/>
      <x:c r="I181" s="1"/>
    </x:row>
    <x:row r="182">
      <x:c r="B182" s="1"/>
      <x:c r="C182" s="1"/>
      <x:c r="D182" s="1"/>
      <x:c r="E182" s="1"/>
      <x:c r="F182" s="1"/>
      <x:c r="G182" s="1"/>
      <x:c r="H182" s="1"/>
      <x:c r="I182" s="1"/>
    </x:row>
    <x:row r="183">
      <x:c r="B183" s="1"/>
      <x:c r="C183" s="1"/>
      <x:c r="D183" s="1"/>
      <x:c r="E183" s="1"/>
      <x:c r="F183" s="1"/>
      <x:c r="G183" s="1"/>
      <x:c r="H183" s="1"/>
      <x:c r="I183" s="1"/>
    </x:row>
    <x:row r="184">
      <x:c r="B184" s="1"/>
      <x:c r="C184" s="1"/>
      <x:c r="D184" s="1"/>
      <x:c r="E184" s="1"/>
      <x:c r="F184" s="1"/>
      <x:c r="G184" s="1"/>
      <x:c r="H184" s="1"/>
      <x:c r="I184" s="1"/>
    </x:row>
    <x:row r="185">
      <x:c r="B185" s="1"/>
      <x:c r="C185" s="1"/>
      <x:c r="D185" s="1"/>
      <x:c r="E185" s="1"/>
      <x:c r="F185" s="1"/>
      <x:c r="G185" s="1"/>
      <x:c r="H185" s="1"/>
      <x:c r="I185" s="1"/>
    </x:row>
    <x:row r="186">
      <x:c r="B186" s="1"/>
      <x:c r="C186" s="1"/>
      <x:c r="D186" s="1"/>
      <x:c r="E186" s="1"/>
      <x:c r="F186" s="1"/>
      <x:c r="G186" s="1"/>
      <x:c r="H186" s="1"/>
      <x:c r="I186" s="1"/>
    </x:row>
    <x:row r="187">
      <x:c r="B187" s="1"/>
      <x:c r="C187" s="1"/>
      <x:c r="D187" s="1"/>
      <x:c r="E187" s="1"/>
      <x:c r="F187" s="1"/>
      <x:c r="G187" s="1"/>
      <x:c r="H187" s="1"/>
      <x:c r="I187" s="1"/>
    </x:row>
    <x:row r="188">
      <x:c r="B188" s="1"/>
      <x:c r="C188" s="1"/>
      <x:c r="D188" s="1"/>
      <x:c r="E188" s="1"/>
      <x:c r="F188" s="1"/>
      <x:c r="G188" s="1"/>
      <x:c r="H188" s="1"/>
      <x:c r="I188" s="1"/>
    </x:row>
    <x:row r="189">
      <x:c r="B189" s="1"/>
      <x:c r="C189" s="1"/>
      <x:c r="D189" s="1"/>
      <x:c r="E189" s="1"/>
      <x:c r="F189" s="1"/>
      <x:c r="G189" s="1"/>
      <x:c r="H189" s="1"/>
      <x:c r="I189" s="1"/>
    </x:row>
    <x:row r="190">
      <x:c r="B190" s="1"/>
      <x:c r="C190" s="1"/>
      <x:c r="D190" s="1"/>
      <x:c r="E190" s="1"/>
      <x:c r="F190" s="1"/>
      <x:c r="G190" s="1"/>
      <x:c r="H190" s="1"/>
      <x:c r="I190" s="1"/>
    </x:row>
    <x:row r="191">
      <x:c r="B191" s="1"/>
      <x:c r="C191" s="1"/>
      <x:c r="D191" s="1"/>
      <x:c r="E191" s="1"/>
      <x:c r="F191" s="1"/>
      <x:c r="G191" s="1"/>
      <x:c r="H191" s="1"/>
      <x:c r="I191" s="1"/>
    </x:row>
    <x:row r="192">
      <x:c r="B192" s="1"/>
      <x:c r="C192" s="1"/>
      <x:c r="D192" s="1"/>
      <x:c r="E192" s="1"/>
      <x:c r="F192" s="1"/>
      <x:c r="G192" s="1"/>
      <x:c r="H192" s="1"/>
      <x:c r="I192" s="1"/>
    </x:row>
    <x:row r="193">
      <x:c r="B193" s="1"/>
      <x:c r="C193" s="1"/>
      <x:c r="D193" s="1"/>
      <x:c r="E193" s="1"/>
      <x:c r="F193" s="1"/>
      <x:c r="G193" s="1"/>
      <x:c r="H193" s="1"/>
      <x:c r="I193" s="1"/>
    </x:row>
    <x:row r="194">
      <x:c r="B194" s="1"/>
      <x:c r="C194" s="1"/>
      <x:c r="D194" s="1"/>
      <x:c r="E194" s="1"/>
      <x:c r="F194" s="1"/>
      <x:c r="G194" s="1"/>
      <x:c r="H194" s="1"/>
      <x:c r="I194" s="1"/>
    </x:row>
    <x:row r="195">
      <x:c r="B195" s="1"/>
      <x:c r="C195" s="1"/>
      <x:c r="D195" s="1"/>
      <x:c r="E195" s="1"/>
      <x:c r="F195" s="1"/>
      <x:c r="G195" s="1"/>
      <x:c r="H195" s="1"/>
      <x:c r="I195" s="1"/>
    </x:row>
    <x:row r="196">
      <x:c r="B196" s="1"/>
      <x:c r="C196" s="1"/>
      <x:c r="D196" s="1"/>
      <x:c r="E196" s="1"/>
      <x:c r="F196" s="1"/>
      <x:c r="G196" s="1"/>
      <x:c r="H196" s="1"/>
      <x:c r="I196" s="1"/>
    </x:row>
    <x:row r="197">
      <x:c r="B197" s="1"/>
      <x:c r="C197" s="1"/>
      <x:c r="D197" s="1"/>
      <x:c r="E197" s="1"/>
      <x:c r="F197" s="1"/>
      <x:c r="G197" s="1"/>
      <x:c r="H197" s="1"/>
      <x:c r="I197" s="1"/>
    </x:row>
    <x:row r="198">
      <x:c r="B198" s="1"/>
      <x:c r="C198" s="1"/>
      <x:c r="D198" s="1"/>
      <x:c r="E198" s="1"/>
      <x:c r="F198" s="1"/>
      <x:c r="G198" s="1"/>
      <x:c r="H198" s="1"/>
      <x:c r="I198" s="1"/>
    </x:row>
    <x:row r="199">
      <x:c r="B199" s="1"/>
      <x:c r="C199" s="1"/>
      <x:c r="D199" s="1"/>
      <x:c r="E199" s="1"/>
      <x:c r="F199" s="1"/>
      <x:c r="G199" s="1"/>
      <x:c r="H199" s="1"/>
      <x:c r="I199" s="1"/>
    </x:row>
    <x:row r="200">
      <x:c r="B200" s="1"/>
      <x:c r="C200" s="1"/>
      <x:c r="D200" s="1"/>
      <x:c r="E200" s="1"/>
      <x:c r="F200" s="1"/>
      <x:c r="G200" s="1"/>
      <x:c r="H200" s="1"/>
      <x:c r="I200" s="1"/>
    </x:row>
    <x:row r="201">
      <x:c r="B201" s="1"/>
      <x:c r="C201" s="1"/>
      <x:c r="D201" s="1"/>
      <x:c r="E201" s="1"/>
      <x:c r="F201" s="1"/>
      <x:c r="G201" s="1"/>
      <x:c r="H201" s="1"/>
      <x:c r="I201" s="1"/>
    </x:row>
    <x:row r="202">
      <x:c r="B202" s="1"/>
      <x:c r="C202" s="1"/>
      <x:c r="D202" s="1"/>
      <x:c r="E202" s="1"/>
      <x:c r="F202" s="1"/>
      <x:c r="G202" s="1"/>
      <x:c r="H202" s="1"/>
      <x:c r="I202" s="1"/>
    </x:row>
    <x:row r="203">
      <x:c r="B203" s="1"/>
      <x:c r="C203" s="1"/>
      <x:c r="D203" s="1"/>
      <x:c r="E203" s="1"/>
      <x:c r="F203" s="1"/>
      <x:c r="G203" s="1"/>
      <x:c r="H203" s="1"/>
      <x:c r="I203" s="1"/>
    </x:row>
    <x:row r="204">
      <x:c r="B204" s="1"/>
      <x:c r="C204" s="1"/>
      <x:c r="D204" s="1"/>
      <x:c r="E204" s="1"/>
      <x:c r="F204" s="1"/>
      <x:c r="G204" s="1"/>
      <x:c r="H204" s="1"/>
      <x:c r="I204" s="1"/>
    </x:row>
    <x:row r="205">
      <x:c r="B205" s="1"/>
      <x:c r="C205" s="1"/>
      <x:c r="D205" s="1"/>
      <x:c r="E205" s="1"/>
      <x:c r="F205" s="1"/>
      <x:c r="G205" s="1"/>
      <x:c r="H205" s="1"/>
      <x:c r="I205" s="1"/>
    </x:row>
    <x:row r="206">
      <x:c r="B206" s="1"/>
      <x:c r="C206" s="1"/>
      <x:c r="D206" s="1"/>
      <x:c r="E206" s="1"/>
      <x:c r="F206" s="1"/>
      <x:c r="G206" s="1"/>
      <x:c r="H206" s="1"/>
      <x:c r="I206" s="1"/>
    </x:row>
    <x:row r="207">
      <x:c r="B207" s="1"/>
      <x:c r="C207" s="1"/>
      <x:c r="D207" s="1"/>
      <x:c r="E207" s="1"/>
      <x:c r="F207" s="1"/>
      <x:c r="G207" s="1"/>
      <x:c r="H207" s="1"/>
      <x:c r="I207" s="1"/>
    </x:row>
    <x:row r="208">
      <x:c r="B208" s="1"/>
      <x:c r="C208" s="1"/>
      <x:c r="D208" s="1"/>
      <x:c r="E208" s="1"/>
      <x:c r="F208" s="1"/>
      <x:c r="G208" s="1"/>
      <x:c r="H208" s="1"/>
      <x:c r="I208" s="1"/>
    </x:row>
    <x:row r="209">
      <x:c r="B209" s="1"/>
      <x:c r="C209" s="1"/>
      <x:c r="D209" s="1"/>
      <x:c r="E209" s="1"/>
      <x:c r="F209" s="1"/>
      <x:c r="G209" s="1"/>
      <x:c r="H209" s="1"/>
      <x:c r="I209" s="1"/>
    </x:row>
    <x:row r="210">
      <x:c r="B210" s="1"/>
      <x:c r="C210" s="1"/>
      <x:c r="D210" s="1"/>
      <x:c r="E210" s="1"/>
      <x:c r="F210" s="1"/>
      <x:c r="G210" s="1"/>
      <x:c r="H210" s="1"/>
      <x:c r="I210" s="1"/>
    </x:row>
    <x:row r="211">
      <x:c r="B211" s="1"/>
      <x:c r="C211" s="1"/>
      <x:c r="D211" s="1"/>
      <x:c r="E211" s="1"/>
      <x:c r="F211" s="1"/>
      <x:c r="G211" s="1"/>
      <x:c r="H211" s="1"/>
      <x:c r="I211" s="1"/>
    </x:row>
    <x:row r="212">
      <x:c r="B212" s="1"/>
      <x:c r="C212" s="1"/>
      <x:c r="D212" s="1"/>
      <x:c r="E212" s="1"/>
      <x:c r="F212" s="1"/>
      <x:c r="G212" s="1"/>
      <x:c r="H212" s="1"/>
      <x:c r="I212" s="1"/>
    </x:row>
    <x:row r="213">
      <x:c r="B213" s="1"/>
      <x:c r="C213" s="1"/>
      <x:c r="D213" s="1"/>
      <x:c r="E213" s="1"/>
      <x:c r="F213" s="1"/>
      <x:c r="G213" s="1"/>
      <x:c r="H213" s="1"/>
      <x:c r="I213" s="1"/>
    </x:row>
    <x:row r="214">
      <x:c r="B214" s="1"/>
      <x:c r="C214" s="1"/>
      <x:c r="D214" s="1"/>
      <x:c r="E214" s="1"/>
      <x:c r="F214" s="1"/>
      <x:c r="G214" s="1"/>
      <x:c r="H214" s="1"/>
      <x:c r="I214" s="1"/>
    </x:row>
    <x:row r="215">
      <x:c r="B215" s="1"/>
      <x:c r="C215" s="1"/>
      <x:c r="D215" s="1"/>
      <x:c r="E215" s="1"/>
      <x:c r="F215" s="1"/>
      <x:c r="G215" s="1"/>
      <x:c r="H215" s="1"/>
      <x:c r="I215" s="1"/>
    </x:row>
    <x:row r="216">
      <x:c r="B216" s="1"/>
      <x:c r="C216" s="1"/>
      <x:c r="D216" s="1"/>
      <x:c r="E216" s="1"/>
      <x:c r="F216" s="1"/>
      <x:c r="G216" s="1"/>
      <x:c r="H216" s="1"/>
      <x:c r="I216" s="1"/>
    </x:row>
    <x:row r="217">
      <x:c r="B217" s="1"/>
      <x:c r="C217" s="1"/>
      <x:c r="D217" s="1"/>
      <x:c r="E217" s="1"/>
      <x:c r="F217" s="1"/>
      <x:c r="G217" s="1"/>
      <x:c r="H217" s="1"/>
      <x:c r="I217" s="1"/>
    </x:row>
    <x:row r="218">
      <x:c r="B218" s="1"/>
      <x:c r="C218" s="1"/>
      <x:c r="D218" s="1"/>
      <x:c r="E218" s="1"/>
      <x:c r="F218" s="1"/>
      <x:c r="G218" s="1"/>
      <x:c r="H218" s="1"/>
      <x:c r="I218" s="1"/>
    </x:row>
    <x:row r="219">
      <x:c r="B219" s="1"/>
      <x:c r="C219" s="1"/>
      <x:c r="D219" s="1"/>
      <x:c r="E219" s="1"/>
      <x:c r="F219" s="1"/>
      <x:c r="G219" s="1"/>
      <x:c r="H219" s="1"/>
      <x:c r="I219" s="1"/>
    </x:row>
    <x:row r="220">
      <x:c r="B220" s="1"/>
      <x:c r="C220" s="1"/>
      <x:c r="D220" s="1"/>
      <x:c r="E220" s="1"/>
      <x:c r="F220" s="1"/>
      <x:c r="G220" s="1"/>
      <x:c r="H220" s="1"/>
      <x:c r="I220" s="1"/>
    </x:row>
    <x:row r="221">
      <x:c r="B221" s="1"/>
      <x:c r="C221" s="1"/>
      <x:c r="D221" s="1"/>
      <x:c r="E221" s="1"/>
      <x:c r="F221" s="1"/>
      <x:c r="G221" s="1"/>
      <x:c r="H221" s="1"/>
      <x:c r="I221" s="1"/>
    </x:row>
    <x:row r="222">
      <x:c r="B222" s="1"/>
      <x:c r="C222" s="1"/>
      <x:c r="D222" s="1"/>
      <x:c r="E222" s="1"/>
      <x:c r="F222" s="1"/>
      <x:c r="G222" s="1"/>
      <x:c r="H222" s="1"/>
      <x:c r="I222" s="1"/>
    </x:row>
    <x:row r="223">
      <x:c r="B223" s="1"/>
      <x:c r="C223" s="1"/>
      <x:c r="D223" s="1"/>
      <x:c r="E223" s="1"/>
      <x:c r="F223" s="1"/>
      <x:c r="G223" s="1"/>
      <x:c r="H223" s="1"/>
      <x:c r="I223" s="1"/>
    </x:row>
    <x:row r="224">
      <x:c r="B224" s="1"/>
      <x:c r="C224" s="1"/>
      <x:c r="D224" s="1"/>
      <x:c r="E224" s="1"/>
      <x:c r="F224" s="1"/>
      <x:c r="G224" s="1"/>
      <x:c r="H224" s="1"/>
      <x:c r="I224" s="1"/>
    </x:row>
    <x:row r="225">
      <x:c r="B225" s="1"/>
      <x:c r="C225" s="1"/>
      <x:c r="D225" s="1"/>
      <x:c r="E225" s="1"/>
      <x:c r="F225" s="1"/>
      <x:c r="G225" s="1"/>
      <x:c r="H225" s="1"/>
      <x:c r="I225" s="1"/>
    </x:row>
    <x:row r="226">
      <x:c r="B226" s="1"/>
      <x:c r="C226" s="1"/>
      <x:c r="D226" s="1"/>
      <x:c r="E226" s="1"/>
      <x:c r="F226" s="1"/>
      <x:c r="G226" s="1"/>
      <x:c r="H226" s="1"/>
      <x:c r="I226" s="1"/>
    </x:row>
    <x:row r="227">
      <x:c r="B227" s="1"/>
      <x:c r="C227" s="1"/>
      <x:c r="D227" s="1"/>
      <x:c r="E227" s="1"/>
      <x:c r="F227" s="1"/>
      <x:c r="G227" s="1"/>
      <x:c r="H227" s="1"/>
      <x:c r="I227" s="1"/>
    </x:row>
    <x:row r="228">
      <x:c r="B228" s="1"/>
      <x:c r="C228" s="1"/>
      <x:c r="D228" s="1"/>
      <x:c r="E228" s="1"/>
      <x:c r="F228" s="1"/>
      <x:c r="G228" s="1"/>
      <x:c r="H228" s="1"/>
      <x:c r="I228" s="1"/>
    </x:row>
    <x:row r="229">
      <x:c r="B229" s="1"/>
      <x:c r="C229" s="1"/>
      <x:c r="D229" s="1"/>
      <x:c r="E229" s="1"/>
      <x:c r="F229" s="1"/>
      <x:c r="G229" s="1"/>
      <x:c r="H229" s="1"/>
      <x:c r="I229" s="1"/>
    </x:row>
    <x:row r="230">
      <x:c r="B230" s="1"/>
      <x:c r="C230" s="1"/>
      <x:c r="D230" s="1"/>
      <x:c r="E230" s="1"/>
      <x:c r="F230" s="1"/>
      <x:c r="G230" s="1"/>
      <x:c r="H230" s="1"/>
      <x:c r="I230" s="1"/>
    </x:row>
    <x:row r="231">
      <x:c r="B231" s="1"/>
      <x:c r="C231" s="1"/>
      <x:c r="D231" s="1"/>
      <x:c r="E231" s="1"/>
      <x:c r="F231" s="1"/>
      <x:c r="G231" s="1"/>
      <x:c r="H231" s="1"/>
      <x:c r="I231" s="1"/>
    </x:row>
    <x:row r="232">
      <x:c r="B232" s="1"/>
      <x:c r="C232" s="1"/>
      <x:c r="D232" s="1"/>
      <x:c r="E232" s="1"/>
      <x:c r="F232" s="1"/>
      <x:c r="G232" s="1"/>
      <x:c r="H232" s="1"/>
      <x:c r="I232" s="1"/>
    </x:row>
    <x:row r="233">
      <x:c r="B233" s="1"/>
      <x:c r="C233" s="1"/>
      <x:c r="D233" s="1"/>
      <x:c r="E233" s="1"/>
      <x:c r="F233" s="1"/>
      <x:c r="G233" s="1"/>
      <x:c r="H233" s="1"/>
      <x:c r="I233" s="1"/>
    </x:row>
    <x:row r="234">
      <x:c r="B234" s="1"/>
      <x:c r="C234" s="1"/>
      <x:c r="D234" s="1"/>
      <x:c r="E234" s="1"/>
      <x:c r="F234" s="1"/>
      <x:c r="G234" s="1"/>
      <x:c r="H234" s="1"/>
      <x:c r="I234" s="1"/>
    </x:row>
    <x:row r="235">
      <x:c r="B235" s="1"/>
      <x:c r="C235" s="1"/>
      <x:c r="D235" s="1"/>
      <x:c r="E235" s="1"/>
      <x:c r="F235" s="1"/>
      <x:c r="G235" s="1"/>
      <x:c r="H235" s="1"/>
      <x:c r="I235" s="1"/>
    </x:row>
    <x:row r="236">
      <x:c r="B236" s="1"/>
      <x:c r="C236" s="1"/>
      <x:c r="D236" s="1"/>
      <x:c r="E236" s="1"/>
      <x:c r="F236" s="1"/>
      <x:c r="G236" s="1"/>
      <x:c r="H236" s="1"/>
      <x:c r="I236" s="1"/>
    </x:row>
    <x:row r="237">
      <x:c r="B237" s="1"/>
      <x:c r="C237" s="1"/>
      <x:c r="D237" s="1"/>
      <x:c r="E237" s="1"/>
      <x:c r="F237" s="1"/>
      <x:c r="G237" s="1"/>
      <x:c r="H237" s="1"/>
      <x:c r="I237" s="1"/>
    </x:row>
    <x:row r="238">
      <x:c r="B238" s="1"/>
      <x:c r="C238" s="1"/>
      <x:c r="D238" s="1"/>
      <x:c r="E238" s="1"/>
      <x:c r="F238" s="1"/>
      <x:c r="G238" s="1"/>
      <x:c r="H238" s="1"/>
      <x:c r="I238" s="1"/>
    </x:row>
    <x:row r="239">
      <x:c r="B239" s="1"/>
      <x:c r="C239" s="1"/>
      <x:c r="D239" s="1"/>
      <x:c r="E239" s="1"/>
      <x:c r="F239" s="1"/>
      <x:c r="G239" s="1"/>
      <x:c r="H239" s="1"/>
      <x:c r="I239" s="1"/>
    </x:row>
    <x:row r="240">
      <x:c r="B240" s="1"/>
      <x:c r="C240" s="1"/>
      <x:c r="D240" s="1"/>
      <x:c r="E240" s="1"/>
      <x:c r="F240" s="1"/>
      <x:c r="G240" s="1"/>
      <x:c r="H240" s="1"/>
      <x:c r="I240" s="1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" customWidth="1"/>
    <x:col min="2" max="2" width="35" customWidth="1"/>
    <x:col min="3" max="8" width="13" customWidth="1"/>
    <x:col min="9" max="9" width="55" customWidth="1"/>
  </x:cols>
  <x:sheetData>
    <x:row r="1">
      <x:c r="B1" s="1" t="s">
        <x:v>0</x:v>
      </x:c>
      <x:c r="C1" s="1"/>
      <x:c r="D1" s="1"/>
      <x:c r="E1" s="1"/>
      <x:c r="F1" s="1"/>
      <x:c r="G1" s="1"/>
      <x:c r="H1" s="1"/>
      <x:c r="I1" s="1"/>
    </x:row>
    <x:row r="2">
      <x:c r="B2" s="3" t="s">
        <x:v>154</x:v>
      </x:c>
      <x:c r="C2" s="3"/>
      <x:c r="D2" s="3"/>
      <x:c r="E2" s="3"/>
      <x:c r="F2" s="3"/>
      <x:c r="G2" s="3"/>
      <x:c r="H2" s="3"/>
      <x:c r="I2" s="1"/>
    </x:row>
    <x:row r="3">
      <x:c r="B3" s="1" t="s">
        <x:v>2</x:v>
      </x:c>
      <x:c r="C3" s="1"/>
      <x:c r="D3" s="1"/>
      <x:c r="E3" s="1"/>
      <x:c r="F3" s="1"/>
      <x:c r="G3" s="1"/>
      <x:c r="H3" s="1"/>
      <x:c r="I3" s="1"/>
    </x:row>
    <x:row r="4">
      <x:c r="B4" s="1"/>
      <x:c r="C4" s="1"/>
      <x:c r="D4" s="1"/>
      <x:c r="E4" s="1"/>
      <x:c r="F4" s="1"/>
      <x:c r="G4" s="1"/>
      <x:c r="H4" s="1"/>
      <x:c r="I4" s="1"/>
    </x:row>
    <x:row r="5">
      <x:c r="B5" s="5" t="s">
        <x:v>3</x:v>
      </x:c>
      <x:c r="C5" s="45" t="s">
        <x:v>4</x:v>
      </x:c>
      <x:c r="D5" s="45" t="s">
        <x:v>5</x:v>
      </x:c>
      <x:c r="E5" s="45" t="s">
        <x:v>6</x:v>
      </x:c>
      <x:c r="F5" s="45" t="s">
        <x:v>7</x:v>
      </x:c>
      <x:c r="G5" s="45" t="s">
        <x:v>8</x:v>
      </x:c>
      <x:c r="H5" s="46" t="s">
        <x:v>9</x:v>
      </x:c>
      <x:c r="I5" s="1"/>
    </x:row>
    <x:row r="6">
      <x:c r="B6" s="5" t="s">
        <x:v>10</x:v>
      </x:c>
      <x:c r="C6" s="13">
        <x:v>45900</x:v>
      </x:c>
      <x:c r="D6" s="13">
        <x:v>45991</x:v>
      </x:c>
      <x:c r="E6" s="13">
        <x:v>46081</x:v>
      </x:c>
      <x:c r="F6" s="13">
        <x:v>46173</x:v>
      </x:c>
      <x:c r="G6" s="13">
        <x:v>45991</x:v>
      </x:c>
      <x:c r="H6" s="12">
        <x:v>46265</x:v>
      </x:c>
      <x:c r="I6" s="1"/>
    </x:row>
    <x:row r="7">
      <x:c r="B7" s="5" t="s">
        <x:v>11</x:v>
      </x:c>
      <x:c r="C7" s="5">
        <x:v>92</x:v>
      </x:c>
      <x:c r="D7" s="5">
        <x:v>91</x:v>
      </x:c>
      <x:c r="E7" s="5">
        <x:v>90</x:v>
      </x:c>
      <x:c r="F7" s="5">
        <x:v>92</x:v>
      </x:c>
      <x:c r="G7" s="5">
        <x:v>365</x:v>
      </x:c>
      <x:c r="H7" s="8">
        <x:v>92</x:v>
      </x:c>
      <x:c r="I7" s="1"/>
    </x:row>
    <x:row r="8">
      <x:c r="B8" s="1"/>
      <x:c r="C8" s="1"/>
      <x:c r="D8" s="1"/>
      <x:c r="E8" s="1"/>
      <x:c r="F8" s="1"/>
      <x:c r="G8" s="1"/>
      <x:c r="H8" s="14"/>
      <x:c r="I8" s="1"/>
    </x:row>
    <x:row r="9">
      <x:c r="B9" s="1" t="s">
        <x:v>155</x:v>
      </x:c>
      <x:c r="C9" s="2"/>
      <x:c r="D9" s="2"/>
      <x:c r="E9" s="2"/>
      <x:c r="F9" s="2"/>
      <x:c r="G9" s="2"/>
      <x:c r="H9" s="6"/>
      <x:c r="I9" s="1"/>
    </x:row>
    <x:row r="10">
      <x:c r="B10" s="1" t="s">
        <x:v>47</x:v>
      </x:c>
      <x:c r="C10" s="10" t="n">
        <x:f>Inputs!C104</x:f>
        <x:v>5430</x:v>
      </x:c>
      <x:c r="D10" s="10" t="n">
        <x:f>Inputs!D104</x:f>
        <x:v>4053</x:v>
      </x:c>
      <x:c r="E10" s="10" t="n">
        <x:f>Inputs!E104</x:f>
        <x:v>4023</x:v>
      </x:c>
      <x:c r="F10" s="10" t="n">
        <x:f>Inputs!F104</x:f>
        <x:v>4273</x:v>
      </x:c>
      <x:c r="G10" s="10" t="n">
        <x:f>Inputs!G104</x:f>
        <x:v>17419</x:v>
      </x:c>
      <x:c r="H10" s="27" t="n">
        <x:f>'Revenue summary'!H21</x:f>
        <x:v>5555.566429927837</x:v>
      </x:c>
      <x:c r="I10" s="1"/>
    </x:row>
    <x:row r="11">
      <x:c r="B11" s="1" t="s">
        <x:v>48</x:v>
      </x:c>
      <x:c r="C11" s="10" t="n">
        <x:f>Inputs!C105</x:f>
        <x:v>2723</x:v>
      </x:c>
      <x:c r="D11" s="10" t="n">
        <x:f>Inputs!D105</x:f>
        <x:v>2277</x:v>
      </x:c>
      <x:c r="E11" s="10" t="n">
        <x:f>Inputs!E105</x:f>
        <x:v>2142</x:v>
      </x:c>
      <x:c r="F11" s="10" t="n">
        <x:f>Inputs!F105</x:f>
        <x:v>2390</x:v>
      </x:c>
      <x:c r="G11" s="10" t="n">
        <x:f>Inputs!G105</x:f>
        <x:v>9202</x:v>
      </x:c>
      <x:c r="H11" s="27" t="n">
        <x:f>'Revenue summary'!H22</x:f>
        <x:v>2803.32457007216</x:v>
      </x:c>
      <x:c r="I11" s="1"/>
    </x:row>
    <x:row r="12">
      <x:c r="B12" s="16" t="s">
        <x:v>44</x:v>
      </x:c>
      <x:c r="C12" s="4" t="n">
        <x:f>SUM(C10:C11)</x:f>
        <x:v>8153</x:v>
      </x:c>
      <x:c r="D12" s="4" t="n">
        <x:f>SUM(D10:D11)</x:f>
        <x:v>6330</x:v>
      </x:c>
      <x:c r="E12" s="4" t="n">
        <x:f>SUM(E10:E11)</x:f>
        <x:v>6165</x:v>
      </x:c>
      <x:c r="F12" s="4" t="n">
        <x:f>SUM(F10:F11)</x:f>
        <x:v>6663</x:v>
      </x:c>
      <x:c r="G12" s="17" t="n">
        <x:f>SUM(G10:G11,'Revenue summary'!G15)</x:f>
        <x:v>26622</x:v>
      </x:c>
      <x:c r="H12" s="9" t="n">
        <x:f>SUM(H10:H11)</x:f>
        <x:v>8358.890999999996</x:v>
      </x:c>
      <x:c r="I12" s="1"/>
    </x:row>
    <x:row r="13">
      <x:c r="B13" s="1" t="s">
        <x:v>45</x:v>
      </x:c>
      <x:c r="C13" s="26"/>
      <x:c r="D13" s="26"/>
      <x:c r="E13" s="26"/>
      <x:c r="F13" s="26" t="n">
        <x:f>F12/Inputs!H12-1</x:f>
        <x:v>0.052939317319848245</x:v>
      </x:c>
      <x:c r="G13" s="26"/>
      <x:c r="H13" s="31" t="n">
        <x:f>H12/$C12-1</x:f>
        <x:v>0.025253403655095763</x:v>
      </x:c>
      <x:c r="I13" s="1"/>
    </x:row>
    <x:row r="14">
      <x:c r="B14" s="1" t="s">
        <x:v>156</x:v>
      </x:c>
      <x:c r="C14" s="26" t="n">
        <x:f>C12/C12</x:f>
        <x:v>1</x:v>
      </x:c>
      <x:c r="D14" s="26" t="n">
        <x:f>D12/D12</x:f>
        <x:v>1</x:v>
      </x:c>
      <x:c r="E14" s="26" t="n">
        <x:f>E12/E12</x:f>
        <x:v>1</x:v>
      </x:c>
      <x:c r="F14" s="26" t="n">
        <x:f>F12/F12</x:f>
        <x:v>1</x:v>
      </x:c>
      <x:c r="G14" s="26" t="n">
        <x:f>G12/G12</x:f>
        <x:v>1</x:v>
      </x:c>
      <x:c r="H14" s="31" t="n">
        <x:f>H12/H12</x:f>
        <x:v>1</x:v>
      </x:c>
      <x:c r="I14" s="1"/>
    </x:row>
    <x:row r="15">
      <x:c r="B15" s="1" t="s">
        <x:v>157</x:v>
      </x:c>
      <x:c r="C15" s="2"/>
      <x:c r="D15" s="2"/>
      <x:c r="E15" s="2"/>
      <x:c r="F15" s="2"/>
      <x:c r="G15" s="2"/>
      <x:c r="H15" s="6"/>
      <x:c r="I15" s="1"/>
    </x:row>
    <x:row r="16">
      <x:c r="B16" s="1" t="s">
        <x:v>158</x:v>
      </x:c>
      <x:c r="C16" s="10" t="n">
        <x:f>Inputs!C107</x:f>
        <x:v>973</x:v>
      </x:c>
      <x:c r="D16" s="10" t="n">
        <x:f>Inputs!D107</x:f>
        <x:v>728</x:v>
      </x:c>
      <x:c r="E16" s="10" t="n">
        <x:f>Inputs!E107</x:f>
        <x:v>872</x:v>
      </x:c>
      <x:c r="F16" s="10" t="n">
        <x:f>Inputs!F107</x:f>
        <x:v>778</x:v>
      </x:c>
      <x:c r="G16" s="10" t="n">
        <x:f>Inputs!G107</x:f>
        <x:v>3331</x:v>
      </x:c>
      <x:c r="H16" s="27" t="n">
        <x:f>$C16*(1+Inputs!H175)</x:f>
        <x:v>1002.19</x:v>
      </x:c>
      <x:c r="I16" s="1"/>
    </x:row>
    <x:row r="17">
      <x:c r="B17" s="1" t="s">
        <x:v>159</x:v>
      </x:c>
      <x:c r="C17" s="10" t="n">
        <x:f>Inputs!C108</x:f>
        <x:v>883</x:v>
      </x:c>
      <x:c r="D17" s="10" t="n">
        <x:f>Inputs!D108</x:f>
        <x:v>663</x:v>
      </x:c>
      <x:c r="E17" s="10" t="n">
        <x:f>Inputs!E108</x:f>
        <x:v>618</x:v>
      </x:c>
      <x:c r="F17" s="10" t="n">
        <x:f>Inputs!F108</x:f>
        <x:v>697</x:v>
      </x:c>
      <x:c r="G17" s="10" t="n">
        <x:f>Inputs!G108</x:f>
        <x:v>2816</x:v>
      </x:c>
      <x:c r="H17" s="27" t="n">
        <x:f>$C17*(1+Inputs!H176)</x:f>
        <x:v>900.66</x:v>
      </x:c>
      <x:c r="I17" s="1"/>
    </x:row>
    <x:row r="18">
      <x:c r="B18" s="1" t="s">
        <x:v>160</x:v>
      </x:c>
      <x:c r="C18" s="10" t="n">
        <x:f>Inputs!C109</x:f>
        <x:v>636</x:v>
      </x:c>
      <x:c r="D18" s="10" t="n">
        <x:f>Inputs!D109</x:f>
        <x:v>673</x:v>
      </x:c>
      <x:c r="E18" s="10" t="n">
        <x:f>Inputs!E109</x:f>
        <x:v>684</x:v>
      </x:c>
      <x:c r="F18" s="10" t="n">
        <x:f>Inputs!F109</x:f>
        <x:v>699</x:v>
      </x:c>
      <x:c r="G18" s="10" t="n">
        <x:f>Inputs!G109</x:f>
        <x:v>2589</x:v>
      </x:c>
      <x:c r="H18" s="27" t="n">
        <x:f>$C18*(1+Inputs!H177)</x:f>
        <x:v>661.44</x:v>
      </x:c>
      <x:c r="I18" s="1"/>
    </x:row>
    <x:row r="19">
      <x:c r="B19" s="1" t="s">
        <x:v>161</x:v>
      </x:c>
      <x:c r="C19" s="10" t="n">
        <x:f>Inputs!C110</x:f>
        <x:v>451</x:v>
      </x:c>
      <x:c r="D19" s="10" t="n">
        <x:f>Inputs!D110</x:f>
        <x:v>425</x:v>
      </x:c>
      <x:c r="E19" s="10" t="n">
        <x:f>Inputs!E110</x:f>
        <x:v>397</x:v>
      </x:c>
      <x:c r="F19" s="10" t="n">
        <x:f>Inputs!F110</x:f>
        <x:v>595</x:v>
      </x:c>
      <x:c r="G19" s="10" t="n">
        <x:f>Inputs!G110</x:f>
        <x:v>1808</x:v>
      </x:c>
      <x:c r="H19" s="27" t="n">
        <x:f>Inputs!H181</x:f>
        <x:v>620</x:v>
      </x:c>
      <x:c r="I19" s="1"/>
    </x:row>
    <x:row r="20">
      <x:c r="B20" s="1" t="s">
        <x:v>162</x:v>
      </x:c>
      <x:c r="C20" s="10" t="n">
        <x:f>Inputs!C111</x:f>
        <x:v>398</x:v>
      </x:c>
      <x:c r="D20" s="10" t="n">
        <x:f>Inputs!D111</x:f>
        <x:v>375</x:v>
      </x:c>
      <x:c r="E20" s="10" t="n">
        <x:f>Inputs!E111</x:f>
        <x:v>382</x:v>
      </x:c>
      <x:c r="F20" s="10" t="n">
        <x:f>Inputs!F111</x:f>
        <x:v>389</x:v>
      </x:c>
      <x:c r="G20" s="10" t="n">
        <x:f>Inputs!G111</x:f>
        <x:v>1499</x:v>
      </x:c>
      <x:c r="H20" s="27" t="n">
        <x:f>$C20*(1+Inputs!H178)</x:f>
        <x:v>413.92</x:v>
      </x:c>
      <x:c r="I20" s="1"/>
    </x:row>
    <x:row r="21">
      <x:c r="B21" s="1" t="s">
        <x:v>163</x:v>
      </x:c>
      <x:c r="C21" s="10" t="n">
        <x:f>Inputs!C112</x:f>
        <x:v>1044</x:v>
      </x:c>
      <x:c r="D21" s="10" t="n">
        <x:f>Inputs!D112</x:f>
        <x:v>1046</x:v>
      </x:c>
      <x:c r="E21" s="10" t="n">
        <x:f>Inputs!E112</x:f>
        <x:v>986</x:v>
      </x:c>
      <x:c r="F21" s="10" t="n">
        <x:f>Inputs!F112</x:f>
        <x:v>1067</x:v>
      </x:c>
      <x:c r="G21" s="10" t="n">
        <x:f>Inputs!G112</x:f>
        <x:v>3904</x:v>
      </x:c>
      <x:c r="H21" s="27" t="n">
        <x:f>$C21*(1+Inputs!H179)</x:f>
        <x:v>1122.3</x:v>
      </x:c>
      <x:c r="I21" s="1"/>
    </x:row>
    <x:row r="22">
      <x:c r="B22" s="16" t="s">
        <x:v>164</x:v>
      </x:c>
      <x:c r="C22" s="4" t="n">
        <x:f>SUM(C16:C21)</x:f>
        <x:v>4385</x:v>
      </x:c>
      <x:c r="D22" s="4" t="n">
        <x:f>SUM(D16:D21)</x:f>
        <x:v>3910</x:v>
      </x:c>
      <x:c r="E22" s="4" t="n">
        <x:f>SUM(E16:E21)</x:f>
        <x:v>3939</x:v>
      </x:c>
      <x:c r="F22" s="4" t="n">
        <x:f>SUM(F16:F21)</x:f>
        <x:v>4225</x:v>
      </x:c>
      <x:c r="G22" s="4" t="n">
        <x:f>SUM(G16:G21)</x:f>
        <x:v>15947</x:v>
      </x:c>
      <x:c r="H22" s="9" t="n">
        <x:f>SUM(H16:H21)</x:f>
        <x:v>4720.51</x:v>
      </x:c>
      <x:c r="I22" s="1"/>
    </x:row>
    <x:row r="23">
      <x:c r="B23" s="1" t="s">
        <x:v>116</x:v>
      </x:c>
      <x:c r="C23" s="10" t="n">
        <x:f>Inputs!C113</x:f>
        <x:v>779</x:v>
      </x:c>
      <x:c r="D23" s="10" t="n">
        <x:f>Inputs!D113</x:f>
        <x:v>959</x:v>
      </x:c>
      <x:c r="E23" s="10" t="n">
        <x:f>Inputs!E113</x:f>
        <x:v>924</x:v>
      </x:c>
      <x:c r="F23" s="10" t="n">
        <x:f>Inputs!F113</x:f>
        <x:v>863</x:v>
      </x:c>
      <x:c r="G23" s="10" t="n">
        <x:f>Inputs!G113</x:f>
        <x:v>3402</x:v>
      </x:c>
      <x:c r="H23" s="27" t="n">
        <x:f>$C23*(1+Inputs!H180)</x:f>
        <x:v>794.58</x:v>
      </x:c>
      <x:c r="I23" s="1"/>
    </x:row>
    <x:row r="24">
      <x:c r="B24" s="1" t="s">
        <x:v>165</x:v>
      </x:c>
      <x:c r="C24" s="10" t="n">
        <x:f>Inputs!C114</x:f>
        <x:v>717</x:v>
      </x:c>
      <x:c r="D24" s="10" t="n">
        <x:f>Inputs!D114</x:f>
        <x:v>727</x:v>
      </x:c>
      <x:c r="E24" s="10" t="n">
        <x:f>Inputs!E114</x:f>
        <x:v>696</x:v>
      </x:c>
      <x:c r="F24" s="10" t="n">
        <x:f>Inputs!F114</x:f>
        <x:v>723</x:v>
      </x:c>
      <x:c r="G24" s="10" t="n">
        <x:f>Inputs!G114</x:f>
        <x:v>2790</x:v>
      </x:c>
      <x:c r="H24" s="27" t="n">
        <x:f>Inputs!H182</x:f>
        <x:v>740</x:v>
      </x:c>
      <x:c r="I24" s="1"/>
    </x:row>
    <x:row r="25">
      <x:c r="B25" s="16" t="s">
        <x:v>166</x:v>
      </x:c>
      <x:c r="C25" s="4" t="n">
        <x:f>C12-C22-C23-C24</x:f>
        <x:v>2272</x:v>
      </x:c>
      <x:c r="D25" s="4" t="n">
        <x:f>D12-D22-D23-D24</x:f>
        <x:v>734</x:v>
      </x:c>
      <x:c r="E25" s="4" t="n">
        <x:f>E12-E22-E23-E24</x:f>
        <x:v>606</x:v>
      </x:c>
      <x:c r="F25" s="4" t="n">
        <x:f>F12-F22-F23-F24</x:f>
        <x:v>852</x:v>
      </x:c>
      <x:c r="G25" s="4" t="n">
        <x:f>G12-G22-G23-G24</x:f>
        <x:v>4483</x:v>
      </x:c>
      <x:c r="H25" s="9" t="n">
        <x:f>H12-H22-H23-H24</x:f>
        <x:v>2103.800999999996</x:v>
      </x:c>
      <x:c r="I25" s="1"/>
    </x:row>
    <x:row r="26">
      <x:c r="B26" s="1" t="s">
        <x:v>119</x:v>
      </x:c>
      <x:c r="C26" s="26" t="n">
        <x:f>C25/C12</x:f>
        <x:v>0.27867042806328957</x:v>
      </x:c>
      <x:c r="D26" s="26" t="n">
        <x:f>D25/D12</x:f>
        <x:v>0.11595576619273301</x:v>
      </x:c>
      <x:c r="E26" s="26" t="n">
        <x:f>E25/E12</x:f>
        <x:v>0.09829683698296837</x:v>
      </x:c>
      <x:c r="F26" s="26" t="n">
        <x:f>F25/F12</x:f>
        <x:v>0.12787032868077441</x:v>
      </x:c>
      <x:c r="G26" s="26" t="n">
        <x:f>G25/G12</x:f>
        <x:v>0.1683945608894899</x:v>
      </x:c>
      <x:c r="H26" s="31" t="n">
        <x:f>H25/H12</x:f>
        <x:v>0.2516842246178347</x:v>
      </x:c>
      <x:c r="I26" s="1"/>
    </x:row>
    <x:row r="27">
      <x:c r="B27" s="1" t="s">
        <x:v>167</x:v>
      </x:c>
      <x:c r="C27" s="10" t="n">
        <x:f>Inputs!C115</x:f>
        <x:v>15</x:v>
      </x:c>
      <x:c r="D27" s="10" t="n">
        <x:f>Inputs!D115</x:f>
        <x:v>17</x:v>
      </x:c>
      <x:c r="E27" s="10" t="n">
        <x:f>Inputs!E115</x:f>
        <x:v>12</x:v>
      </x:c>
      <x:c r="F27" s="10" t="n">
        <x:f>Inputs!F115</x:f>
        <x:v>12</x:v>
      </x:c>
      <x:c r="G27" s="10" t="n">
        <x:f>Inputs!G115</x:f>
        <x:v>51</x:v>
      </x:c>
      <x:c r="H27" s="27" t="n">
        <x:f>Inputs!H184</x:f>
        <x:v>14</x:v>
      </x:c>
      <x:c r="I27" s="1"/>
    </x:row>
    <x:row r="28">
      <x:c r="B28" s="1" t="s">
        <x:v>168</x:v>
      </x:c>
      <x:c r="C28" s="10" t="n">
        <x:f>Inputs!C116</x:f>
        <x:v>-317</x:v>
      </x:c>
      <x:c r="D28" s="10" t="n">
        <x:f>Inputs!D116</x:f>
        <x:v>-315</x:v>
      </x:c>
      <x:c r="E28" s="10" t="n">
        <x:f>Inputs!E116</x:f>
        <x:v>-291</x:v>
      </x:c>
      <x:c r="F28" s="10" t="n">
        <x:f>Inputs!F116</x:f>
        <x:v>-285</x:v>
      </x:c>
      <x:c r="G28" s="10" t="n">
        <x:f>Inputs!G116</x:f>
        <x:v>-1349</x:v>
      </x:c>
      <x:c r="H28" s="27" t="n">
        <x:f>-(Inputs!H183+Inputs!H184)</x:f>
        <x:v>-284</x:v>
      </x:c>
      <x:c r="I28" s="1"/>
    </x:row>
    <x:row r="29">
      <x:c r="B29" s="1" t="s">
        <x:v>169</x:v>
      </x:c>
      <x:c r="C29" s="10" t="n">
        <x:f>Inputs!C117</x:f>
        <x:v>-111</x:v>
      </x:c>
      <x:c r="D29" s="10" t="n">
        <x:f>Inputs!D117</x:f>
        <x:v>-43</x:v>
      </x:c>
      <x:c r="E29" s="10" t="n">
        <x:f>Inputs!E117</x:f>
        <x:v>0</x:v>
      </x:c>
      <x:c r="F29" s="10" t="n">
        <x:f>Inputs!F117</x:f>
        <x:v>0</x:v>
      </x:c>
      <x:c r="G29" s="10" t="n">
        <x:f>Inputs!G117</x:f>
        <x:v>-409</x:v>
      </x:c>
      <x:c r="H29" s="27" t="n">
        <x:f>Inputs!H200</x:f>
        <x:v>0</x:v>
      </x:c>
      <x:c r="I29" s="1"/>
    </x:row>
    <x:row r="30">
      <x:c r="B30" s="1" t="s">
        <x:v>170</x:v>
      </x:c>
      <x:c r="C30" s="10" t="n">
        <x:f>Inputs!C118</x:f>
        <x:v>-2</x:v>
      </x:c>
      <x:c r="D30" s="10" t="n">
        <x:f>Inputs!D118</x:f>
        <x:v>10</x:v>
      </x:c>
      <x:c r="E30" s="10" t="n">
        <x:f>Inputs!E118</x:f>
        <x:v>-47</x:v>
      </x:c>
      <x:c r="F30" s="10" t="n">
        <x:f>Inputs!F118</x:f>
        <x:v>-23</x:v>
      </x:c>
      <x:c r="G30" s="10" t="n">
        <x:f>Inputs!G118</x:f>
        <x:v>-4</x:v>
      </x:c>
      <x:c r="H30" s="27" t="n">
        <x:f>Inputs!H185</x:f>
        <x:v>-5</x:v>
      </x:c>
      <x:c r="I30" s="1"/>
    </x:row>
    <x:row r="31">
      <x:c r="B31" s="16" t="s">
        <x:v>171</x:v>
      </x:c>
      <x:c r="C31" s="4" t="n">
        <x:f>SUM(C25,C27:C30)</x:f>
        <x:v>1857</x:v>
      </x:c>
      <x:c r="D31" s="4" t="n">
        <x:f>SUM(D25,D27:D30)</x:f>
        <x:v>403</x:v>
      </x:c>
      <x:c r="E31" s="4" t="n">
        <x:f>SUM(E25,E27:E30)</x:f>
        <x:v>280</x:v>
      </x:c>
      <x:c r="F31" s="4" t="n">
        <x:f>SUM(F25,F27:F30)</x:f>
        <x:v>556</x:v>
      </x:c>
      <x:c r="G31" s="4" t="n">
        <x:f>SUM(G25,G27:G30)</x:f>
        <x:v>2772</x:v>
      </x:c>
      <x:c r="H31" s="9" t="n">
        <x:f>SUM(H25,H27:H30)</x:f>
        <x:v>1828.8009999999958</x:v>
      </x:c>
      <x:c r="I31" s="1"/>
    </x:row>
    <x:row r="32">
      <x:c r="B32" s="1" t="s">
        <x:v>172</x:v>
      </x:c>
      <x:c r="C32" s="10" t="n">
        <x:f>Inputs!C119</x:f>
        <x:v>-6</x:v>
      </x:c>
      <x:c r="D32" s="10" t="n">
        <x:f>Inputs!D119</x:f>
        <x:v>18</x:v>
      </x:c>
      <x:c r="E32" s="10" t="n">
        <x:f>Inputs!E119</x:f>
        <x:v>-17</x:v>
      </x:c>
      <x:c r="F32" s="10" t="n">
        <x:f>Inputs!F119</x:f>
        <x:v>-17</x:v>
      </x:c>
      <x:c r="G32" s="10" t="n">
        <x:f>Inputs!G119</x:f>
        <x:v>-12</x:v>
      </x:c>
      <x:c r="H32" s="27" t="n">
        <x:f>Inputs!H186</x:f>
        <x:v>-25</x:v>
      </x:c>
      <x:c r="I32" s="1"/>
    </x:row>
    <x:row r="33">
      <x:c r="B33" s="16" t="s">
        <x:v>173</x:v>
      </x:c>
      <x:c r="C33" s="4" t="n">
        <x:f>SUM(C31:C32)</x:f>
        <x:v>1851</x:v>
      </x:c>
      <x:c r="D33" s="4" t="n">
        <x:f>SUM(D31:D32)</x:f>
        <x:v>421</x:v>
      </x:c>
      <x:c r="E33" s="4" t="n">
        <x:f>SUM(E31:E32)</x:f>
        <x:v>263</x:v>
      </x:c>
      <x:c r="F33" s="4" t="n">
        <x:f>SUM(F31:F32)</x:f>
        <x:v>539</x:v>
      </x:c>
      <x:c r="G33" s="4" t="n">
        <x:f>SUM(G31:G32)</x:f>
        <x:v>2760</x:v>
      </x:c>
      <x:c r="H33" s="9" t="n">
        <x:f>SUM(H31:H32)</x:f>
        <x:v>1803.8009999999958</x:v>
      </x:c>
      <x:c r="I33" s="1"/>
    </x:row>
    <x:row r="34">
      <x:c r="B34" s="1" t="s">
        <x:v>174</x:v>
      </x:c>
      <x:c r="C34" s="10" t="n">
        <x:f>Inputs!C120</x:f>
        <x:v>0</x:v>
      </x:c>
      <x:c r="D34" s="10" t="n">
        <x:f>Inputs!D120</x:f>
        <x:v>0</x:v>
      </x:c>
      <x:c r="E34" s="10" t="n">
        <x:f>Inputs!E120</x:f>
        <x:v>4</x:v>
      </x:c>
      <x:c r="F34" s="10" t="n">
        <x:f>Inputs!F120</x:f>
        <x:v>2</x:v>
      </x:c>
      <x:c r="G34" s="10" t="n">
        <x:f>Inputs!G120</x:f>
        <x:v>0</x:v>
      </x:c>
      <x:c r="H34" s="27" t="n">
        <x:f>Inputs!H187</x:f>
        <x:v>3</x:v>
      </x:c>
      <x:c r="I34" s="1"/>
    </x:row>
    <x:row r="35">
      <x:c r="B35" s="16" t="s">
        <x:v>175</x:v>
      </x:c>
      <x:c r="C35" s="4" t="n">
        <x:f>C33-C34</x:f>
        <x:v>1851</x:v>
      </x:c>
      <x:c r="D35" s="4" t="n">
        <x:f>D33-D34</x:f>
        <x:v>421</x:v>
      </x:c>
      <x:c r="E35" s="4" t="n">
        <x:f>E33-E34</x:f>
        <x:v>259</x:v>
      </x:c>
      <x:c r="F35" s="4" t="n">
        <x:f>F33-F34</x:f>
        <x:v>537</x:v>
      </x:c>
      <x:c r="G35" s="4" t="n">
        <x:f>G33-G34</x:f>
        <x:v>2760</x:v>
      </x:c>
      <x:c r="H35" s="9" t="n">
        <x:f>H33-H34</x:f>
        <x:v>1800.8009999999958</x:v>
      </x:c>
      <x:c r="I35" s="1"/>
    </x:row>
    <x:row r="36">
      <x:c r="B36" s="1" t="s">
        <x:v>176</x:v>
      </x:c>
      <x:c r="C36" s="10" t="n">
        <x:f>'Share Count'!C10</x:f>
        <x:v>1313</x:v>
      </x:c>
      <x:c r="D36" s="10" t="n">
        <x:f>'Share Count'!D10</x:f>
        <x:v>1313</x:v>
      </x:c>
      <x:c r="E36" s="10" t="n">
        <x:f>'Share Count'!E10</x:f>
        <x:v>1379</x:v>
      </x:c>
      <x:c r="F36" s="10" t="n">
        <x:f>'Share Count'!F10</x:f>
        <x:v>1382</x:v>
      </x:c>
      <x:c r="G36" s="10" t="n">
        <x:f>'Share Count'!G10</x:f>
        <x:v>1312</x:v>
      </x:c>
      <x:c r="H36" s="27" t="n">
        <x:f>'Share Count'!H10</x:f>
        <x:v>1372</x:v>
      </x:c>
      <x:c r="I36" s="1"/>
    </x:row>
    <x:row r="37">
      <x:c r="B37" s="1" t="s">
        <x:v>177</x:v>
      </x:c>
      <x:c r="C37" s="10" t="n">
        <x:f>'Share Count'!C11</x:f>
        <x:v>1402</x:v>
      </x:c>
      <x:c r="D37" s="10" t="n">
        <x:f>'Share Count'!D11</x:f>
        <x:v>1403</x:v>
      </x:c>
      <x:c r="E37" s="10" t="n">
        <x:f>'Share Count'!E11</x:f>
        <x:v>1392</x:v>
      </x:c>
      <x:c r="F37" s="10" t="n">
        <x:f>'Share Count'!F11</x:f>
        <x:v>1388</x:v>
      </x:c>
      <x:c r="G37" s="10" t="n">
        <x:f>'Share Count'!G11</x:f>
        <x:v>1402</x:v>
      </x:c>
      <x:c r="H37" s="27" t="n">
        <x:f>'Share Count'!H11</x:f>
        <x:v>1377</x:v>
      </x:c>
      <x:c r="I37" s="1"/>
    </x:row>
    <x:row r="38">
      <x:c r="B38" s="1" t="s">
        <x:v>178</x:v>
      </x:c>
      <x:c r="C38" s="10" t="n">
        <x:f>Inputs!C121</x:f>
        <x:v>18</x:v>
      </x:c>
      <x:c r="D38" s="10" t="n">
        <x:f>Inputs!D121</x:f>
        <x:v>18</x:v>
      </x:c>
      <x:c r="E38" s="10" t="n">
        <x:f>Inputs!E121</x:f>
        <x:v>0</x:v>
      </x:c>
      <x:c r="F38" s="10" t="n">
        <x:f>Inputs!F121</x:f>
        <x:v>0</x:v>
      </x:c>
      <x:c r="G38" s="10" t="n">
        <x:f>Inputs!G121</x:f>
        <x:v>71</x:v>
      </x:c>
      <x:c r="H38" s="27" t="n">
        <x:f>Inputs!H200</x:f>
        <x:v>0</x:v>
      </x:c>
      <x:c r="I38" s="1"/>
    </x:row>
    <x:row r="39">
      <x:c r="B39" s="1" t="s">
        <x:v>179</x:v>
      </x:c>
      <x:c r="C39" s="36" t="n">
        <x:f>(C35+C38)/C37</x:f>
        <x:v>1.3330955777460771</x:v>
      </x:c>
      <x:c r="D39" s="36" t="n">
        <x:f>(D35+D38)/D37</x:f>
        <x:v>0.31290092658588736</x:v>
      </x:c>
      <x:c r="E39" s="36" t="n">
        <x:f>(E35+E38)/E37</x:f>
        <x:v>0.18606321839080459</x:v>
      </x:c>
      <x:c r="F39" s="36" t="n">
        <x:f>(F35+F38)/F37</x:f>
        <x:v>0.3868876080691643</x:v>
      </x:c>
      <x:c r="G39" s="36" t="n">
        <x:f>(G35+G38)/G37</x:f>
        <x:v>2.0192582025677606</x:v>
      </x:c>
      <x:c r="H39" s="43" t="n">
        <x:f>(H35+H38)/H37</x:f>
        <x:v>1.3077712418300624</x:v>
      </x:c>
      <x:c r="I39" s="1"/>
    </x:row>
    <x:row r="40">
      <x:c r="B40" s="1" t="s">
        <x:v>180</x:v>
      </x:c>
      <x:c r="C40" s="10" t="n">
        <x:f>Inputs!C210</x:f>
        <x:v>0</x:v>
      </x:c>
      <x:c r="D40" s="10" t="n">
        <x:f>Inputs!D210</x:f>
        <x:v>-9</x:v>
      </x:c>
      <x:c r="E40" s="10" t="n">
        <x:f>Inputs!E210</x:f>
        <x:v>0</x:v>
      </x:c>
      <x:c r="F40" s="10" t="n">
        <x:f>Inputs!F210</x:f>
        <x:v>0</x:v>
      </x:c>
      <x:c r="G40" s="10" t="n">
        <x:f>Inputs!G210</x:f>
        <x:v>-110</x:v>
      </x:c>
      <x:c r="H40" s="27" t="n">
        <x:f>Inputs!H200</x:f>
        <x:v>0</x:v>
      </x:c>
      <x:c r="I40" s="1"/>
    </x:row>
    <x:row r="41">
      <x:c r="B41" s="1" t="s">
        <x:v>181</x:v>
      </x:c>
      <x:c r="C41" s="2" t="n">
        <x:f>-C29</x:f>
        <x:v>111</x:v>
      </x:c>
      <x:c r="D41" s="2" t="n">
        <x:f>-D29</x:f>
        <x:v>43</x:v>
      </x:c>
      <x:c r="E41" s="2" t="n">
        <x:f>-E29</x:f>
        <x:v>0</x:v>
      </x:c>
      <x:c r="F41" s="2" t="n">
        <x:f>-F29</x:f>
        <x:v>0</x:v>
      </x:c>
      <x:c r="G41" s="2" t="n">
        <x:f>-G29</x:f>
        <x:v>409</x:v>
      </x:c>
      <x:c r="H41" s="6" t="n">
        <x:f>-H29</x:f>
        <x:v>0</x:v>
      </x:c>
      <x:c r="I41" s="1"/>
    </x:row>
    <x:row r="42">
      <x:c r="B42" s="1" t="s">
        <x:v>182</x:v>
      </x:c>
      <x:c r="C42" s="10" t="n">
        <x:f>Inputs!C211</x:f>
        <x:v>3</x:v>
      </x:c>
      <x:c r="D42" s="10" t="n">
        <x:f>Inputs!D211</x:f>
        <x:v>8</x:v>
      </x:c>
      <x:c r="E42" s="10" t="n">
        <x:f>Inputs!E211</x:f>
        <x:v>0</x:v>
      </x:c>
      <x:c r="F42" s="10" t="n">
        <x:f>Inputs!F211</x:f>
        <x:v>0</x:v>
      </x:c>
      <x:c r="G42" s="10" t="n">
        <x:f>Inputs!G211</x:f>
        <x:v>13</x:v>
      </x:c>
      <x:c r="H42" s="27" t="n">
        <x:f>Inputs!H200</x:f>
        <x:v>0</x:v>
      </x:c>
      <x:c r="I42" s="1"/>
    </x:row>
    <x:row r="43">
      <x:c r="B43" s="1" t="s">
        <x:v>183</x:v>
      </x:c>
      <x:c r="C43" s="10" t="n">
        <x:f>Inputs!C212</x:f>
        <x:v>17</x:v>
      </x:c>
      <x:c r="D43" s="10" t="n">
        <x:f>Inputs!D212</x:f>
        <x:v>-10</x:v>
      </x:c>
      <x:c r="E43" s="10" t="n">
        <x:f>Inputs!E212</x:f>
        <x:v>17</x:v>
      </x:c>
      <x:c r="F43" s="10" t="n">
        <x:f>Inputs!F212</x:f>
        <x:v>32</x:v>
      </x:c>
      <x:c r="G43" s="10" t="n">
        <x:f>Inputs!G212</x:f>
        <x:v>7</x:v>
      </x:c>
      <x:c r="H43" s="27" t="n">
        <x:f>Inputs!H188</x:f>
        <x:v>18</x:v>
      </x:c>
      <x:c r="I43" s="1"/>
    </x:row>
    <x:row r="44">
      <x:c r="B44" s="16" t="s">
        <x:v>184</x:v>
      </x:c>
      <x:c r="C44" s="4" t="n">
        <x:f>SUM(C35,C40:C43,C51)</x:f>
        <x:v>1982</x:v>
      </x:c>
      <x:c r="D44" s="4" t="n">
        <x:f>SUM(D35,D40:D43,D51)</x:f>
        <x:v>454</x:v>
      </x:c>
      <x:c r="E44" s="4" t="n">
        <x:f>SUM(E35,E40:E43,E51)</x:f>
        <x:v>275</x:v>
      </x:c>
      <x:c r="F44" s="4" t="n">
        <x:f>SUM(F35,F40:F43,F51)</x:f>
        <x:v>569</x:v>
      </x:c>
      <x:c r="G44" s="4" t="n">
        <x:f>SUM(G35,G40:G43,G51)</x:f>
        <x:v>3079</x:v>
      </x:c>
      <x:c r="H44" s="9" t="n">
        <x:f>SUM(H35,H40:H43,H51)</x:f>
        <x:v>1818.8009999999958</x:v>
      </x:c>
      <x:c r="I44" s="1"/>
    </x:row>
    <x:row r="45">
      <x:c r="B45" s="1" t="s">
        <x:v>185</x:v>
      </x:c>
      <x:c r="C45" s="36" t="n">
        <x:f>(C44+C38)/C37</x:f>
        <x:v>1.4265335235378032</x:v>
      </x:c>
      <x:c r="D45" s="36" t="n">
        <x:f>(D44+D38)/D37</x:f>
        <x:v>0.33642195295794725</x:v>
      </x:c>
      <x:c r="E45" s="36" t="n">
        <x:f>(E44+E38)/E37</x:f>
        <x:v>0.19755747126436782</x:v>
      </x:c>
      <x:c r="F45" s="36" t="n">
        <x:f>(F44+F38)/F37</x:f>
        <x:v>0.4099423631123919</x:v>
      </x:c>
      <x:c r="G45" s="36" t="n">
        <x:f>(G44+G38)/G37</x:f>
        <x:v>2.24679029957204</x:v>
      </x:c>
      <x:c r="H45" s="43" t="n">
        <x:f>(H44+H38)/H37</x:f>
        <x:v>1.320843137254899</x:v>
      </x:c>
      <x:c r="I45" s="1"/>
    </x:row>
    <x:row r="46">
      <x:c r="B46" s="1" t="s">
        <x:v>186</x:v>
      </x:c>
      <x:c r="C46" s="35" t="n">
        <x:f>C45-Inputs!D13</x:f>
        <x:v>-0.003466476462196777</x:v>
      </x:c>
      <x:c r="D46" s="35" t="n">
        <x:f>D45-Inputs!D14</x:f>
        <x:v>-0.003578047042052779</x:v>
      </x:c>
      <x:c r="E46" s="35" t="n">
        <x:f>E45-Inputs!D15</x:f>
        <x:v>-0.0024425287356321934</x:v>
      </x:c>
      <x:c r="F46" s="35" t="n">
        <x:f>F45-Inputs!D16</x:f>
        <x:v>-0.000057636887608070175</x:v>
      </x:c>
      <x:c r="G46" s="36"/>
      <x:c r="H46" s="34" t="n">
        <x:f>H45-Inputs!C29</x:f>
        <x:v>-0.029156862745101098</x:v>
      </x:c>
      <x:c r="I46" s="1"/>
    </x:row>
    <x:row r="47">
      <x:c r="B47" s="1" t="s">
        <x:v>187</x:v>
      </x:c>
      <x:c r="C47" s="35" t="n">
        <x:f>C39-Inputs!F13</x:f>
        <x:v>0.0030955777460770495</x:v>
      </x:c>
      <x:c r="D47" s="35" t="n">
        <x:f>D39-Inputs!F14</x:f>
        <x:v>0.0029009265858873645</x:v>
      </x:c>
      <x:c r="E47" s="35" t="n">
        <x:f>E39-Inputs!F15</x:f>
        <x:v>-0.003936781609195417</x:v>
      </x:c>
      <x:c r="F47" s="35" t="n">
        <x:f>F39-Inputs!F16</x:f>
        <x:v>-0.003112391930835734</x:v>
      </x:c>
      <x:c r="G47" s="36"/>
      <x:c r="H47" s="34" t="n">
        <x:f>H39-Inputs!C38</x:f>
        <x:v>-0.04222875816993765</x:v>
      </x:c>
      <x:c r="I47" s="1"/>
    </x:row>
    <x:row r="48">
      <x:c r="B48" s="1" t="s">
        <x:v>188</x:v>
      </x:c>
      <x:c r="C48" s="2" t="n">
        <x:f>C39*C37-C35-C38</x:f>
        <x:v>2.2737367544323206e-13</x:v>
      </x:c>
      <x:c r="D48" s="2" t="n">
        <x:f>D39*D37-D35-D38</x:f>
        <x:v>-5.684341886080802e-14</x:v>
      </x:c>
      <x:c r="E48" s="2" t="n">
        <x:f>E39*E37-E35-E38</x:f>
        <x:v>0</x:v>
      </x:c>
      <x:c r="F48" s="2" t="n">
        <x:f>F39*F37-F35-F38</x:f>
        <x:v>0</x:v>
      </x:c>
      <x:c r="G48" s="2" t="n">
        <x:f>G39*G37-G35-G38</x:f>
        <x:v>4.547473508864641e-13</x:v>
      </x:c>
      <x:c r="H48" s="6" t="n">
        <x:f>H39*H37-H35-H38</x:f>
        <x:v>2.2737367544323206e-13</x:v>
      </x:c>
      <x:c r="I48" s="1"/>
    </x:row>
    <x:row r="49">
      <x:c r="B49" s="1" t="s">
        <x:v>189</x:v>
      </x:c>
      <x:c r="C49" s="26" t="n">
        <x:f>C35/C12</x:f>
        <x:v>0.22703299398994234</x:v>
      </x:c>
      <x:c r="D49" s="26" t="n">
        <x:f>D35/D12</x:f>
        <x:v>0.0665086887835703</x:v>
      </x:c>
      <x:c r="E49" s="26" t="n">
        <x:f>E35/E12</x:f>
        <x:v>0.04201135442011354</x:v>
      </x:c>
      <x:c r="F49" s="26" t="n">
        <x:f>F35/F12</x:f>
        <x:v>0.08059432687978388</x:v>
      </x:c>
      <x:c r="G49" s="26" t="n">
        <x:f>G35/G12</x:f>
        <x:v>0.10367365336939373</x:v>
      </x:c>
      <x:c r="H49" s="31" t="n">
        <x:f>H35/H12</x:f>
        <x:v>0.21543539687262303</x:v>
      </x:c>
      <x:c r="I49" s="1"/>
    </x:row>
    <x:row r="50">
      <x:c r="B50" s="16" t="s">
        <x:v>190</x:v>
      </x:c>
      <x:c r="C50" s="4" t="n">
        <x:f>C44-C27-C28-C32+C24</x:f>
        <x:v>3007</x:v>
      </x:c>
      <x:c r="D50" s="4" t="n">
        <x:f>D44-D27-D28-D32+D24</x:f>
        <x:v>1461</x:v>
      </x:c>
      <x:c r="E50" s="4" t="n">
        <x:f>E44-E27-E28-E32+E24</x:f>
        <x:v>1267</x:v>
      </x:c>
      <x:c r="F50" s="4" t="n">
        <x:f>F44-F27-F28-F32+F24</x:f>
        <x:v>1582</x:v>
      </x:c>
      <x:c r="G50" s="4" t="n">
        <x:f>G44-G27-G28-G32+G24</x:f>
        <x:v>7179</x:v>
      </x:c>
      <x:c r="H50" s="9" t="n">
        <x:f>H44-H27-H28-H32+H24</x:f>
        <x:v>2853.800999999996</x:v>
      </x:c>
      <x:c r="I50" s="1"/>
    </x:row>
    <x:row r="51">
      <x:c r="B51" s="1" t="s">
        <x:v>191</x:v>
      </x:c>
      <x:c r="C51" s="10" t="n">
        <x:f>Inputs!C125-SUM(C35,C40:C43)</x:f>
        <x:v>0</x:v>
      </x:c>
      <x:c r="D51" s="10" t="n">
        <x:f>Inputs!D125-SUM(D35,D40:D43)</x:f>
        <x:v>1</x:v>
      </x:c>
      <x:c r="E51" s="10" t="n">
        <x:f>Inputs!E125-SUM(E35,E40:E43)</x:f>
        <x:v>-1</x:v>
      </x:c>
      <x:c r="F51" s="10" t="n">
        <x:f>Inputs!F125-SUM(F35,F40:F43)</x:f>
        <x:v>0</x:v>
      </x:c>
      <x:c r="G51" s="10" t="n">
        <x:f>Inputs!G125-SUM(G35,G40:G43)</x:f>
        <x:v>0</x:v>
      </x:c>
      <x:c r="H51" s="27" t="n">
        <x:f>Inputs!H200</x:f>
        <x:v>0</x:v>
      </x:c>
      <x:c r="I51" s="1"/>
    </x:row>
    <x:row r="52">
      <x:c r="B52" s="1" t="s">
        <x:v>192</x:v>
      </x:c>
      <x:c r="C52" s="35" t="n">
        <x:f>Inputs!C13</x:f>
        <x:v>1.32</x:v>
      </x:c>
      <x:c r="D52" s="35" t="n">
        <x:f>Inputs!C14</x:f>
        <x:v>0.25</x:v>
      </x:c>
      <x:c r="E52" s="35" t="n">
        <x:f>Inputs!C15</x:f>
        <x:v>0.18</x:v>
      </x:c>
      <x:c r="F52" s="35" t="n">
        <x:f>Inputs!C16</x:f>
        <x:v>0.34</x:v>
      </x:c>
      <x:c r="G52" s="36"/>
      <x:c r="H52" s="34" t="n">
        <x:f>Inputs!C29</x:f>
        <x:v>1.35</x:v>
      </x:c>
      <x:c r="I52" s="1"/>
    </x:row>
    <x:row r="53">
      <x:c r="B53" s="1" t="s">
        <x:v>193</x:v>
      </x:c>
      <x:c r="C53" s="35" t="n">
        <x:f>Inputs!E13</x:f>
        <x:v>1.31</x:v>
      </x:c>
      <x:c r="D53" s="35" t="n">
        <x:f>Inputs!E14</x:f>
        <x:v>0.24</x:v>
      </x:c>
      <x:c r="E53" s="35" t="n">
        <x:f>Inputs!E15</x:f>
        <x:v>0.19</x:v>
      </x:c>
      <x:c r="F53" s="35" t="n">
        <x:f>Inputs!E16</x:f>
        <x:v>0.34</x:v>
      </x:c>
      <x:c r="G53" s="36"/>
      <x:c r="H53" s="34" t="n">
        <x:f>Inputs!C38</x:f>
        <x:v>1.35</x:v>
      </x:c>
      <x:c r="I53" s="1"/>
    </x:row>
    <x:row r="54">
      <x:c r="B54" s="1" t="s">
        <x:v>194</x:v>
      </x:c>
      <x:c r="C54" s="10" t="n">
        <x:f>Inputs!G13</x:f>
        <x:v>8107.81</x:v>
      </x:c>
      <x:c r="D54" s="10" t="n">
        <x:f>Inputs!G14</x:f>
        <x:v>6373.17</x:v>
      </x:c>
      <x:c r="E54" s="10" t="n">
        <x:f>Inputs!G15</x:f>
        <x:v>6138.54</x:v>
      </x:c>
      <x:c r="F54" s="10" t="n">
        <x:f>Inputs!G16</x:f>
        <x:v>6693.69</x:v>
      </x:c>
      <x:c r="G54" s="2"/>
      <x:c r="H54" s="27" t="n">
        <x:f>Inputs!C46</x:f>
        <x:v>8390.79</x:v>
      </x:c>
      <x:c r="I54" s="1"/>
    </x:row>
    <x:row r="55">
      <x:c r="B55" s="1" t="s">
        <x:v>195</x:v>
      </x:c>
      <x:c r="C55" s="10" t="n">
        <x:f>C12-Inputs!H13</x:f>
        <x:v>0</x:v>
      </x:c>
      <x:c r="D55" s="10" t="n">
        <x:f>D12-Inputs!H14</x:f>
        <x:v>0</x:v>
      </x:c>
      <x:c r="E55" s="10" t="n">
        <x:f>E12-Inputs!H15</x:f>
        <x:v>0</x:v>
      </x:c>
      <x:c r="F55" s="10" t="n">
        <x:f>F12-Inputs!H16</x:f>
        <x:v>0</x:v>
      </x:c>
      <x:c r="G55" s="2"/>
      <x:c r="H55" s="6" t="n">
        <x:f>H12-H54</x:f>
        <x:v>-31.89900000000489</x:v>
      </x:c>
      <x:c r="I55" s="1"/>
    </x:row>
    <x:row r="56">
      <x:c r="B56" s="1" t="s">
        <x:v>196</x:v>
      </x:c>
      <x:c r="C56" s="1"/>
      <x:c r="D56" s="1"/>
      <x:c r="E56" s="1"/>
      <x:c r="F56" s="1"/>
      <x:c r="G56" s="10" t="n">
        <x:f>'Revenue summary'!G15</x:f>
        <x:v>1</x:v>
      </x:c>
      <x:c r="H56" s="14"/>
      <x:c r="I56" s="1"/>
    </x:row>
    <x:row r="57">
      <x:c r="B57" s="1"/>
      <x:c r="C57" s="1"/>
      <x:c r="D57" s="1"/>
      <x:c r="E57" s="1"/>
      <x:c r="F57" s="1"/>
      <x:c r="G57" s="1"/>
      <x:c r="H57" s="14"/>
      <x:c r="I57" s="1"/>
    </x:row>
    <x:row r="58">
      <x:c r="B58" s="1"/>
      <x:c r="C58" s="1"/>
      <x:c r="D58" s="1"/>
      <x:c r="E58" s="1"/>
      <x:c r="F58" s="1"/>
      <x:c r="G58" s="1"/>
      <x:c r="H58" s="14"/>
      <x:c r="I58" s="1"/>
    </x:row>
    <x:row r="59">
      <x:c r="B59" s="1" t="s">
        <x:v>197</x:v>
      </x:c>
      <x:c r="C59" s="1"/>
      <x:c r="D59" s="1"/>
      <x:c r="E59" s="1"/>
      <x:c r="F59" s="1"/>
      <x:c r="G59" s="1"/>
      <x:c r="H59" s="14"/>
      <x:c r="I59" s="1"/>
    </x:row>
    <x:row r="60">
      <x:c r="B60" s="1" t="s">
        <x:v>65</x:v>
      </x:c>
      <x:c r="C60" s="10" t="n">
        <x:f>'Revenue summary'!C60</x:f>
        <x:v>5430</x:v>
      </x:c>
      <x:c r="D60" s="10" t="n">
        <x:f>'Revenue summary'!D60</x:f>
        <x:v>4053</x:v>
      </x:c>
      <x:c r="E60" s="10" t="n">
        <x:f>'Revenue summary'!E60</x:f>
        <x:v>4023</x:v>
      </x:c>
      <x:c r="F60" s="10" t="n">
        <x:f>'Revenue summary'!F60</x:f>
        <x:v>4273</x:v>
      </x:c>
      <x:c r="G60" s="10" t="n">
        <x:f>'Revenue summary'!G60</x:f>
        <x:v>17419</x:v>
      </x:c>
      <x:c r="H60" s="27" t="n">
        <x:f>'Revenue summary'!H60</x:f>
        <x:v>5555.566429927837</x:v>
      </x:c>
      <x:c r="I60" s="1"/>
    </x:row>
    <x:row r="61">
      <x:c r="B61" s="1" t="s">
        <x:v>66</x:v>
      </x:c>
      <x:c r="C61" s="26"/>
      <x:c r="D61" s="26"/>
      <x:c r="E61" s="26"/>
      <x:c r="F61" s="26"/>
      <x:c r="G61" s="26"/>
      <x:c r="H61" s="30" t="n">
        <x:f>'Revenue summary'!H61</x:f>
        <x:v>0.02312457273072499</x:v>
      </x:c>
      <x:c r="I61" s="1"/>
    </x:row>
    <x:row r="62">
      <x:c r="B62" s="1" t="s">
        <x:v>67</x:v>
      </x:c>
      <x:c r="C62" s="26"/>
      <x:c r="D62" s="26"/>
      <x:c r="E62" s="26"/>
      <x:c r="F62" s="26"/>
      <x:c r="G62" s="26"/>
      <x:c r="H62" s="30" t="n">
        <x:f>'Revenue summary'!H62</x:f>
        <x:v>0</x:v>
      </x:c>
      <x:c r="I62" s="1"/>
    </x:row>
    <x:row r="63">
      <x:c r="B63" s="1" t="s">
        <x:v>68</x:v>
      </x:c>
      <x:c r="C63" s="26"/>
      <x:c r="D63" s="26"/>
      <x:c r="E63" s="26"/>
      <x:c r="F63" s="26"/>
      <x:c r="G63" s="26"/>
      <x:c r="H63" s="30" t="n">
        <x:f>'Revenue summary'!H63</x:f>
        <x:v>0</x:v>
      </x:c>
      <x:c r="I63" s="1"/>
    </x:row>
    <x:row r="64">
      <x:c r="B64" s="1" t="s">
        <x:v>69</x:v>
      </x:c>
      <x:c r="C64" s="26"/>
      <x:c r="D64" s="26"/>
      <x:c r="E64" s="26"/>
      <x:c r="F64" s="26"/>
      <x:c r="G64" s="26"/>
      <x:c r="H64" s="30" t="n">
        <x:f>'Revenue summary'!H64</x:f>
        <x:v>0.02312457273072499</x:v>
      </x:c>
      <x:c r="I64" s="1"/>
    </x:row>
    <x:row r="65">
      <x:c r="B65" s="1" t="s">
        <x:v>70</x:v>
      </x:c>
      <x:c r="C65" s="1"/>
      <x:c r="D65" s="1"/>
      <x:c r="E65" s="1"/>
      <x:c r="F65" s="1"/>
      <x:c r="G65" s="1"/>
      <x:c r="H65" s="27" t="n">
        <x:f>'Revenue summary'!H65</x:f>
        <x:v>1282.566429927837</x:v>
      </x:c>
      <x:c r="I65" s="1"/>
    </x:row>
    <x:row r="66">
      <x:c r="B66" s="1" t="s">
        <x:v>71</x:v>
      </x:c>
      <x:c r="C66" s="10" t="n">
        <x:f>'Revenue summary'!C66</x:f>
        <x:v>2723</x:v>
      </x:c>
      <x:c r="D66" s="10" t="n">
        <x:f>'Revenue summary'!D66</x:f>
        <x:v>2277</x:v>
      </x:c>
      <x:c r="E66" s="10" t="n">
        <x:f>'Revenue summary'!E66</x:f>
        <x:v>2142</x:v>
      </x:c>
      <x:c r="F66" s="10" t="n">
        <x:f>'Revenue summary'!F66</x:f>
        <x:v>2390</x:v>
      </x:c>
      <x:c r="G66" s="10" t="n">
        <x:f>'Revenue summary'!G66</x:f>
        <x:v>9202</x:v>
      </x:c>
      <x:c r="H66" s="27" t="n">
        <x:f>'Revenue summary'!H66</x:f>
        <x:v>2803.32457007216</x:v>
      </x:c>
      <x:c r="I66" s="1"/>
    </x:row>
    <x:row r="67">
      <x:c r="B67" s="1" t="s">
        <x:v>66</x:v>
      </x:c>
      <x:c r="C67" s="26"/>
      <x:c r="D67" s="26"/>
      <x:c r="E67" s="26"/>
      <x:c r="F67" s="26"/>
      <x:c r="G67" s="26"/>
      <x:c r="H67" s="30" t="n">
        <x:f>'Revenue summary'!H67</x:f>
        <x:v>0.02949855676539115</x:v>
      </x:c>
      <x:c r="I67" s="1"/>
    </x:row>
    <x:row r="68">
      <x:c r="B68" s="1" t="s">
        <x:v>67</x:v>
      </x:c>
      <x:c r="C68" s="26"/>
      <x:c r="D68" s="26"/>
      <x:c r="E68" s="26"/>
      <x:c r="F68" s="26"/>
      <x:c r="G68" s="26"/>
      <x:c r="H68" s="30" t="n">
        <x:f>'Revenue summary'!H68</x:f>
        <x:v>0</x:v>
      </x:c>
      <x:c r="I68" s="1"/>
    </x:row>
    <x:row r="69">
      <x:c r="B69" s="1" t="s">
        <x:v>68</x:v>
      </x:c>
      <x:c r="C69" s="26"/>
      <x:c r="D69" s="26"/>
      <x:c r="E69" s="26"/>
      <x:c r="F69" s="26"/>
      <x:c r="G69" s="26"/>
      <x:c r="H69" s="30" t="n">
        <x:f>'Revenue summary'!H69</x:f>
        <x:v>0</x:v>
      </x:c>
      <x:c r="I69" s="1"/>
    </x:row>
    <x:row r="70">
      <x:c r="B70" s="1" t="s">
        <x:v>69</x:v>
      </x:c>
      <x:c r="C70" s="26"/>
      <x:c r="D70" s="26"/>
      <x:c r="E70" s="26"/>
      <x:c r="F70" s="26"/>
      <x:c r="G70" s="26"/>
      <x:c r="H70" s="30" t="n">
        <x:f>'Revenue summary'!H70</x:f>
        <x:v>0.02949855676539115</x:v>
      </x:c>
      <x:c r="I70" s="1"/>
    </x:row>
    <x:row r="71">
      <x:c r="B71" s="1" t="s">
        <x:v>70</x:v>
      </x:c>
      <x:c r="C71" s="1"/>
      <x:c r="D71" s="1"/>
      <x:c r="E71" s="1"/>
      <x:c r="F71" s="1"/>
      <x:c r="G71" s="1"/>
      <x:c r="H71" s="27" t="n">
        <x:f>'Revenue summary'!H71</x:f>
        <x:v>413.32457007216</x:v>
      </x:c>
      <x:c r="I71" s="1"/>
    </x:row>
    <x:row r="72">
      <x:c r="B72" s="1"/>
      <x:c r="C72" s="1"/>
      <x:c r="D72" s="1"/>
      <x:c r="E72" s="1"/>
      <x:c r="F72" s="1"/>
      <x:c r="G72" s="1"/>
      <x:c r="H72" s="1"/>
      <x:c r="I72" s="1"/>
    </x:row>
    <x:row r="73">
      <x:c r="B73" s="1"/>
      <x:c r="C73" s="1"/>
      <x:c r="D73" s="1"/>
      <x:c r="E73" s="1"/>
      <x:c r="F73" s="1"/>
      <x:c r="G73" s="1"/>
      <x:c r="H73" s="1"/>
      <x:c r="I73" s="1"/>
    </x:row>
    <x:row r="74">
      <x:c r="B74" s="1"/>
      <x:c r="C74" s="1"/>
      <x:c r="D74" s="1"/>
      <x:c r="E74" s="1"/>
      <x:c r="F74" s="1"/>
      <x:c r="G74" s="1"/>
      <x:c r="H74" s="1"/>
      <x:c r="I74" s="1"/>
    </x:row>
    <x:row r="75">
      <x:c r="B75" s="1"/>
      <x:c r="C75" s="1"/>
      <x:c r="D75" s="1"/>
      <x:c r="E75" s="1"/>
      <x:c r="F75" s="1"/>
      <x:c r="G75" s="1"/>
      <x:c r="H75" s="1"/>
      <x:c r="I75" s="1"/>
    </x:row>
    <x:row r="76">
      <x:c r="B76" s="1"/>
      <x:c r="C76" s="1"/>
      <x:c r="D76" s="1"/>
      <x:c r="E76" s="1"/>
      <x:c r="F76" s="1"/>
      <x:c r="G76" s="1"/>
      <x:c r="H76" s="1"/>
      <x:c r="I76" s="1"/>
    </x:row>
    <x:row r="77">
      <x:c r="B77" s="1"/>
      <x:c r="C77" s="1"/>
      <x:c r="D77" s="1"/>
      <x:c r="E77" s="1"/>
      <x:c r="F77" s="1"/>
      <x:c r="G77" s="1"/>
      <x:c r="H77" s="1"/>
      <x:c r="I77" s="1"/>
    </x:row>
    <x:row r="78">
      <x:c r="B78" s="1"/>
      <x:c r="C78" s="1"/>
      <x:c r="D78" s="1"/>
      <x:c r="E78" s="1"/>
      <x:c r="F78" s="1"/>
      <x:c r="G78" s="1"/>
      <x:c r="H78" s="1"/>
      <x:c r="I78" s="1"/>
    </x:row>
    <x:row r="79">
      <x:c r="B79" s="1"/>
      <x:c r="C79" s="1"/>
      <x:c r="D79" s="1"/>
      <x:c r="E79" s="1"/>
      <x:c r="F79" s="1"/>
      <x:c r="G79" s="1"/>
      <x:c r="H79" s="1"/>
      <x:c r="I79" s="1"/>
    </x:row>
    <x:row r="80">
      <x:c r="B80" s="1"/>
      <x:c r="C80" s="1"/>
      <x:c r="D80" s="1"/>
      <x:c r="E80" s="1"/>
      <x:c r="F80" s="1"/>
      <x:c r="G80" s="1"/>
      <x:c r="H80" s="1"/>
      <x:c r="I80" s="1"/>
    </x:row>
    <x:row r="81">
      <x:c r="B81" s="1"/>
      <x:c r="C81" s="1"/>
      <x:c r="D81" s="1"/>
      <x:c r="E81" s="1"/>
      <x:c r="F81" s="1"/>
      <x:c r="G81" s="1"/>
      <x:c r="H81" s="1"/>
      <x:c r="I81" s="1"/>
    </x:row>
    <x:row r="82">
      <x:c r="B82" s="1"/>
      <x:c r="C82" s="1"/>
      <x:c r="D82" s="1"/>
      <x:c r="E82" s="1"/>
      <x:c r="F82" s="1"/>
      <x:c r="G82" s="1"/>
      <x:c r="H82" s="1"/>
      <x:c r="I82" s="1"/>
    </x:row>
    <x:row r="83">
      <x:c r="B83" s="1"/>
      <x:c r="C83" s="1"/>
      <x:c r="D83" s="1"/>
      <x:c r="E83" s="1"/>
      <x:c r="F83" s="1"/>
      <x:c r="G83" s="1"/>
      <x:c r="H83" s="1"/>
      <x:c r="I83" s="1"/>
    </x:row>
    <x:row r="84">
      <x:c r="B84" s="1"/>
      <x:c r="C84" s="1"/>
      <x:c r="D84" s="1"/>
      <x:c r="E84" s="1"/>
      <x:c r="F84" s="1"/>
      <x:c r="G84" s="1"/>
      <x:c r="H84" s="1"/>
      <x:c r="I84" s="1"/>
    </x:row>
    <x:row r="85">
      <x:c r="B85" s="1"/>
      <x:c r="C85" s="1"/>
      <x:c r="D85" s="1"/>
      <x:c r="E85" s="1"/>
      <x:c r="F85" s="1"/>
      <x:c r="G85" s="1"/>
      <x:c r="H85" s="1"/>
      <x:c r="I85" s="1"/>
    </x:row>
    <x:row r="86">
      <x:c r="B86" s="1"/>
      <x:c r="C86" s="1"/>
      <x:c r="D86" s="1"/>
      <x:c r="E86" s="1"/>
      <x:c r="F86" s="1"/>
      <x:c r="G86" s="1"/>
      <x:c r="H86" s="1"/>
      <x:c r="I86" s="1"/>
    </x:row>
    <x:row r="87">
      <x:c r="B87" s="1"/>
      <x:c r="C87" s="1"/>
      <x:c r="D87" s="1"/>
      <x:c r="E87" s="1"/>
      <x:c r="F87" s="1"/>
      <x:c r="G87" s="1"/>
      <x:c r="H87" s="1"/>
      <x:c r="I87" s="1"/>
    </x:row>
    <x:row r="88">
      <x:c r="B88" s="1"/>
      <x:c r="C88" s="1"/>
      <x:c r="D88" s="1"/>
      <x:c r="E88" s="1"/>
      <x:c r="F88" s="1"/>
      <x:c r="G88" s="1"/>
      <x:c r="H88" s="1"/>
      <x:c r="I88" s="1"/>
    </x:row>
    <x:row r="89">
      <x:c r="B89" s="1"/>
      <x:c r="C89" s="1"/>
      <x:c r="D89" s="1"/>
      <x:c r="E89" s="1"/>
      <x:c r="F89" s="1"/>
      <x:c r="G89" s="1"/>
      <x:c r="H89" s="1"/>
      <x:c r="I89" s="1"/>
    </x:row>
    <x:row r="90">
      <x:c r="B90" s="1"/>
      <x:c r="C90" s="1"/>
      <x:c r="D90" s="1"/>
      <x:c r="E90" s="1"/>
      <x:c r="F90" s="1"/>
      <x:c r="G90" s="1"/>
      <x:c r="H90" s="1"/>
      <x:c r="I90" s="1"/>
    </x:row>
    <x:row r="91">
      <x:c r="B91" s="1"/>
      <x:c r="C91" s="1"/>
      <x:c r="D91" s="1"/>
      <x:c r="E91" s="1"/>
      <x:c r="F91" s="1"/>
      <x:c r="G91" s="1"/>
      <x:c r="H91" s="1"/>
      <x:c r="I91" s="1"/>
    </x:row>
    <x:row r="92">
      <x:c r="B92" s="1"/>
      <x:c r="C92" s="1"/>
      <x:c r="D92" s="1"/>
      <x:c r="E92" s="1"/>
      <x:c r="F92" s="1"/>
      <x:c r="G92" s="1"/>
      <x:c r="H92" s="1"/>
      <x:c r="I92" s="1"/>
    </x:row>
    <x:row r="93">
      <x:c r="B93" s="1"/>
      <x:c r="C93" s="1"/>
      <x:c r="D93" s="1"/>
      <x:c r="E93" s="1"/>
      <x:c r="F93" s="1"/>
      <x:c r="G93" s="1"/>
      <x:c r="H93" s="1"/>
      <x:c r="I93" s="1"/>
    </x:row>
    <x:row r="94">
      <x:c r="B94" s="1"/>
      <x:c r="C94" s="1"/>
      <x:c r="D94" s="1"/>
      <x:c r="E94" s="1"/>
      <x:c r="F94" s="1"/>
      <x:c r="G94" s="1"/>
      <x:c r="H94" s="1"/>
      <x:c r="I94" s="1"/>
    </x:row>
    <x:row r="95">
      <x:c r="B95" s="1"/>
      <x:c r="C95" s="1"/>
      <x:c r="D95" s="1"/>
      <x:c r="E95" s="1"/>
      <x:c r="F95" s="1"/>
      <x:c r="G95" s="1"/>
      <x:c r="H95" s="1"/>
      <x:c r="I95" s="1"/>
    </x:row>
    <x:row r="96">
      <x:c r="B96" s="1"/>
      <x:c r="C96" s="1"/>
      <x:c r="D96" s="1"/>
      <x:c r="E96" s="1"/>
      <x:c r="F96" s="1"/>
      <x:c r="G96" s="1"/>
      <x:c r="H96" s="1"/>
      <x:c r="I96" s="1"/>
    </x:row>
    <x:row r="97">
      <x:c r="B97" s="1"/>
      <x:c r="C97" s="1"/>
      <x:c r="D97" s="1"/>
      <x:c r="E97" s="1"/>
      <x:c r="F97" s="1"/>
      <x:c r="G97" s="1"/>
      <x:c r="H97" s="1"/>
      <x:c r="I97" s="1"/>
    </x:row>
    <x:row r="98">
      <x:c r="B98" s="1"/>
      <x:c r="C98" s="1"/>
      <x:c r="D98" s="1"/>
      <x:c r="E98" s="1"/>
      <x:c r="F98" s="1"/>
      <x:c r="G98" s="1"/>
      <x:c r="H98" s="1"/>
      <x:c r="I98" s="1"/>
    </x:row>
    <x:row r="99">
      <x:c r="B99" s="1"/>
      <x:c r="C99" s="1"/>
      <x:c r="D99" s="1"/>
      <x:c r="E99" s="1"/>
      <x:c r="F99" s="1"/>
      <x:c r="G99" s="1"/>
      <x:c r="H99" s="1"/>
      <x:c r="I99" s="1"/>
    </x:row>
    <x:row r="100">
      <x:c r="B100" s="1"/>
      <x:c r="C100" s="1"/>
      <x:c r="D100" s="1"/>
      <x:c r="E100" s="1"/>
      <x:c r="F100" s="1"/>
      <x:c r="G100" s="1"/>
      <x:c r="H100" s="1"/>
      <x:c r="I100" s="1"/>
    </x:row>
    <x:row r="101">
      <x:c r="B101" s="1"/>
      <x:c r="C101" s="1"/>
      <x:c r="D101" s="1"/>
      <x:c r="E101" s="1"/>
      <x:c r="F101" s="1"/>
      <x:c r="G101" s="1"/>
      <x:c r="H101" s="1"/>
      <x:c r="I101" s="1"/>
    </x:row>
    <x:row r="102">
      <x:c r="B102" s="1"/>
      <x:c r="C102" s="1"/>
      <x:c r="D102" s="1"/>
      <x:c r="E102" s="1"/>
      <x:c r="F102" s="1"/>
      <x:c r="G102" s="1"/>
      <x:c r="H102" s="1"/>
      <x:c r="I102" s="1"/>
    </x:row>
    <x:row r="103">
      <x:c r="B103" s="1"/>
      <x:c r="C103" s="1"/>
      <x:c r="D103" s="1"/>
      <x:c r="E103" s="1"/>
      <x:c r="F103" s="1"/>
      <x:c r="G103" s="1"/>
      <x:c r="H103" s="1"/>
      <x:c r="I103" s="1"/>
    </x:row>
    <x:row r="104">
      <x:c r="B104" s="1"/>
      <x:c r="C104" s="1"/>
      <x:c r="D104" s="1"/>
      <x:c r="E104" s="1"/>
      <x:c r="F104" s="1"/>
      <x:c r="G104" s="1"/>
      <x:c r="H104" s="1"/>
      <x:c r="I104" s="1"/>
    </x:row>
    <x:row r="105">
      <x:c r="B105" s="1"/>
      <x:c r="C105" s="1"/>
      <x:c r="D105" s="1"/>
      <x:c r="E105" s="1"/>
      <x:c r="F105" s="1"/>
      <x:c r="G105" s="1"/>
      <x:c r="H105" s="1"/>
      <x:c r="I105" s="1"/>
    </x:row>
    <x:row r="106">
      <x:c r="B106" s="1"/>
      <x:c r="C106" s="1"/>
      <x:c r="D106" s="1"/>
      <x:c r="E106" s="1"/>
      <x:c r="F106" s="1"/>
      <x:c r="G106" s="1"/>
      <x:c r="H106" s="1"/>
      <x:c r="I106" s="1"/>
    </x:row>
    <x:row r="107">
      <x:c r="B107" s="1"/>
      <x:c r="C107" s="1"/>
      <x:c r="D107" s="1"/>
      <x:c r="E107" s="1"/>
      <x:c r="F107" s="1"/>
      <x:c r="G107" s="1"/>
      <x:c r="H107" s="1"/>
      <x:c r="I107" s="1"/>
    </x:row>
    <x:row r="108">
      <x:c r="B108" s="1"/>
      <x:c r="C108" s="1"/>
      <x:c r="D108" s="1"/>
      <x:c r="E108" s="1"/>
      <x:c r="F108" s="1"/>
      <x:c r="G108" s="1"/>
      <x:c r="H108" s="1"/>
      <x:c r="I108" s="1"/>
    </x:row>
    <x:row r="109">
      <x:c r="B109" s="1"/>
      <x:c r="C109" s="1"/>
      <x:c r="D109" s="1"/>
      <x:c r="E109" s="1"/>
      <x:c r="F109" s="1"/>
      <x:c r="G109" s="1"/>
      <x:c r="H109" s="1"/>
      <x:c r="I109" s="1"/>
    </x:row>
    <x:row r="110">
      <x:c r="B110" s="1"/>
      <x:c r="C110" s="1"/>
      <x:c r="D110" s="1"/>
      <x:c r="E110" s="1"/>
      <x:c r="F110" s="1"/>
      <x:c r="G110" s="1"/>
      <x:c r="H110" s="1"/>
      <x:c r="I110" s="1"/>
    </x:row>
    <x:row r="111">
      <x:c r="B111" s="1"/>
      <x:c r="C111" s="1"/>
      <x:c r="D111" s="1"/>
      <x:c r="E111" s="1"/>
      <x:c r="F111" s="1"/>
      <x:c r="G111" s="1"/>
      <x:c r="H111" s="1"/>
      <x:c r="I111" s="1"/>
    </x:row>
    <x:row r="112">
      <x:c r="B112" s="1"/>
      <x:c r="C112" s="1"/>
      <x:c r="D112" s="1"/>
      <x:c r="E112" s="1"/>
      <x:c r="F112" s="1"/>
      <x:c r="G112" s="1"/>
      <x:c r="H112" s="1"/>
      <x:c r="I112" s="1"/>
    </x:row>
    <x:row r="113">
      <x:c r="B113" s="1"/>
      <x:c r="C113" s="1"/>
      <x:c r="D113" s="1"/>
      <x:c r="E113" s="1"/>
      <x:c r="F113" s="1"/>
      <x:c r="G113" s="1"/>
      <x:c r="H113" s="1"/>
      <x:c r="I113" s="1"/>
    </x:row>
    <x:row r="114">
      <x:c r="B114" s="1"/>
      <x:c r="C114" s="1"/>
      <x:c r="D114" s="1"/>
      <x:c r="E114" s="1"/>
      <x:c r="F114" s="1"/>
      <x:c r="G114" s="1"/>
      <x:c r="H114" s="1"/>
      <x:c r="I114" s="1"/>
    </x:row>
    <x:row r="115">
      <x:c r="B115" s="1"/>
      <x:c r="C115" s="1"/>
      <x:c r="D115" s="1"/>
      <x:c r="E115" s="1"/>
      <x:c r="F115" s="1"/>
      <x:c r="G115" s="1"/>
      <x:c r="H115" s="1"/>
      <x:c r="I115" s="1"/>
    </x:row>
    <x:row r="116">
      <x:c r="B116" s="1"/>
      <x:c r="C116" s="1"/>
      <x:c r="D116" s="1"/>
      <x:c r="E116" s="1"/>
      <x:c r="F116" s="1"/>
      <x:c r="G116" s="1"/>
      <x:c r="H116" s="1"/>
      <x:c r="I116" s="1"/>
    </x:row>
    <x:row r="117">
      <x:c r="B117" s="1"/>
      <x:c r="C117" s="1"/>
      <x:c r="D117" s="1"/>
      <x:c r="E117" s="1"/>
      <x:c r="F117" s="1"/>
      <x:c r="G117" s="1"/>
      <x:c r="H117" s="1"/>
      <x:c r="I117" s="1"/>
    </x:row>
    <x:row r="118">
      <x:c r="B118" s="1"/>
      <x:c r="C118" s="1"/>
      <x:c r="D118" s="1"/>
      <x:c r="E118" s="1"/>
      <x:c r="F118" s="1"/>
      <x:c r="G118" s="1"/>
      <x:c r="H118" s="1"/>
      <x:c r="I118" s="1"/>
    </x:row>
    <x:row r="119">
      <x:c r="B119" s="1"/>
      <x:c r="C119" s="1"/>
      <x:c r="D119" s="1"/>
      <x:c r="E119" s="1"/>
      <x:c r="F119" s="1"/>
      <x:c r="G119" s="1"/>
      <x:c r="H119" s="1"/>
      <x:c r="I119" s="1"/>
    </x:row>
    <x:row r="120">
      <x:c r="B120" s="1"/>
      <x:c r="C120" s="1"/>
      <x:c r="D120" s="1"/>
      <x:c r="E120" s="1"/>
      <x:c r="F120" s="1"/>
      <x:c r="G120" s="1"/>
      <x:c r="H120" s="1"/>
      <x:c r="I120" s="1"/>
    </x:row>
    <x:row r="121">
      <x:c r="B121" s="1"/>
      <x:c r="C121" s="1"/>
      <x:c r="D121" s="1"/>
      <x:c r="E121" s="1"/>
      <x:c r="F121" s="1"/>
      <x:c r="G121" s="1"/>
      <x:c r="H121" s="1"/>
      <x:c r="I121" s="1"/>
    </x:row>
    <x:row r="122">
      <x:c r="B122" s="1"/>
      <x:c r="C122" s="1"/>
      <x:c r="D122" s="1"/>
      <x:c r="E122" s="1"/>
      <x:c r="F122" s="1"/>
      <x:c r="G122" s="1"/>
      <x:c r="H122" s="1"/>
      <x:c r="I122" s="1"/>
    </x:row>
    <x:row r="123">
      <x:c r="B123" s="1"/>
      <x:c r="C123" s="1"/>
      <x:c r="D123" s="1"/>
      <x:c r="E123" s="1"/>
      <x:c r="F123" s="1"/>
      <x:c r="G123" s="1"/>
      <x:c r="H123" s="1"/>
      <x:c r="I123" s="1"/>
    </x:row>
    <x:row r="124">
      <x:c r="B124" s="1"/>
      <x:c r="C124" s="1"/>
      <x:c r="D124" s="1"/>
      <x:c r="E124" s="1"/>
      <x:c r="F124" s="1"/>
      <x:c r="G124" s="1"/>
      <x:c r="H124" s="1"/>
      <x:c r="I124" s="1"/>
    </x:row>
    <x:row r="125">
      <x:c r="B125" s="1"/>
      <x:c r="C125" s="1"/>
      <x:c r="D125" s="1"/>
      <x:c r="E125" s="1"/>
      <x:c r="F125" s="1"/>
      <x:c r="G125" s="1"/>
      <x:c r="H125" s="1"/>
      <x:c r="I125" s="1"/>
    </x:row>
    <x:row r="126">
      <x:c r="B126" s="1"/>
      <x:c r="C126" s="1"/>
      <x:c r="D126" s="1"/>
      <x:c r="E126" s="1"/>
      <x:c r="F126" s="1"/>
      <x:c r="G126" s="1"/>
      <x:c r="H126" s="1"/>
      <x:c r="I126" s="1"/>
    </x:row>
    <x:row r="127">
      <x:c r="B127" s="1"/>
      <x:c r="C127" s="1"/>
      <x:c r="D127" s="1"/>
      <x:c r="E127" s="1"/>
      <x:c r="F127" s="1"/>
      <x:c r="G127" s="1"/>
      <x:c r="H127" s="1"/>
      <x:c r="I127" s="1"/>
    </x:row>
    <x:row r="128">
      <x:c r="B128" s="1"/>
      <x:c r="C128" s="1"/>
      <x:c r="D128" s="1"/>
      <x:c r="E128" s="1"/>
      <x:c r="F128" s="1"/>
      <x:c r="G128" s="1"/>
      <x:c r="H128" s="1"/>
      <x:c r="I128" s="1"/>
    </x:row>
    <x:row r="129">
      <x:c r="B129" s="1"/>
      <x:c r="C129" s="1"/>
      <x:c r="D129" s="1"/>
      <x:c r="E129" s="1"/>
      <x:c r="F129" s="1"/>
      <x:c r="G129" s="1"/>
      <x:c r="H129" s="1"/>
      <x:c r="I129" s="1"/>
    </x:row>
    <x:row r="130">
      <x:c r="B130" s="1"/>
      <x:c r="C130" s="1"/>
      <x:c r="D130" s="1"/>
      <x:c r="E130" s="1"/>
      <x:c r="F130" s="1"/>
      <x:c r="G130" s="1"/>
      <x:c r="H130" s="1"/>
      <x:c r="I130" s="1"/>
    </x:row>
    <x:row r="131">
      <x:c r="B131" s="1"/>
      <x:c r="C131" s="1"/>
      <x:c r="D131" s="1"/>
      <x:c r="E131" s="1"/>
      <x:c r="F131" s="1"/>
      <x:c r="G131" s="1"/>
      <x:c r="H131" s="1"/>
      <x:c r="I131" s="1"/>
    </x:row>
    <x:row r="132">
      <x:c r="B132" s="1"/>
      <x:c r="C132" s="1"/>
      <x:c r="D132" s="1"/>
      <x:c r="E132" s="1"/>
      <x:c r="F132" s="1"/>
      <x:c r="G132" s="1"/>
      <x:c r="H132" s="1"/>
      <x:c r="I132" s="1"/>
    </x:row>
    <x:row r="133">
      <x:c r="B133" s="1"/>
      <x:c r="C133" s="1"/>
      <x:c r="D133" s="1"/>
      <x:c r="E133" s="1"/>
      <x:c r="F133" s="1"/>
      <x:c r="G133" s="1"/>
      <x:c r="H133" s="1"/>
      <x:c r="I133" s="1"/>
    </x:row>
    <x:row r="134">
      <x:c r="B134" s="1"/>
      <x:c r="C134" s="1"/>
      <x:c r="D134" s="1"/>
      <x:c r="E134" s="1"/>
      <x:c r="F134" s="1"/>
      <x:c r="G134" s="1"/>
      <x:c r="H134" s="1"/>
      <x:c r="I134" s="1"/>
    </x:row>
    <x:row r="135">
      <x:c r="B135" s="1"/>
      <x:c r="C135" s="1"/>
      <x:c r="D135" s="1"/>
      <x:c r="E135" s="1"/>
      <x:c r="F135" s="1"/>
      <x:c r="G135" s="1"/>
      <x:c r="H135" s="1"/>
      <x:c r="I135" s="1"/>
    </x:row>
    <x:row r="136">
      <x:c r="B136" s="1"/>
      <x:c r="C136" s="1"/>
      <x:c r="D136" s="1"/>
      <x:c r="E136" s="1"/>
      <x:c r="F136" s="1"/>
      <x:c r="G136" s="1"/>
      <x:c r="H136" s="1"/>
      <x:c r="I136" s="1"/>
    </x:row>
    <x:row r="137">
      <x:c r="B137" s="1"/>
      <x:c r="C137" s="1"/>
      <x:c r="D137" s="1"/>
      <x:c r="E137" s="1"/>
      <x:c r="F137" s="1"/>
      <x:c r="G137" s="1"/>
      <x:c r="H137" s="1"/>
      <x:c r="I137" s="1"/>
    </x:row>
    <x:row r="138">
      <x:c r="B138" s="1"/>
      <x:c r="C138" s="1"/>
      <x:c r="D138" s="1"/>
      <x:c r="E138" s="1"/>
      <x:c r="F138" s="1"/>
      <x:c r="G138" s="1"/>
      <x:c r="H138" s="1"/>
      <x:c r="I138" s="1"/>
    </x:row>
    <x:row r="139">
      <x:c r="B139" s="1"/>
      <x:c r="C139" s="1"/>
      <x:c r="D139" s="1"/>
      <x:c r="E139" s="1"/>
      <x:c r="F139" s="1"/>
      <x:c r="G139" s="1"/>
      <x:c r="H139" s="1"/>
      <x:c r="I139" s="1"/>
    </x:row>
    <x:row r="140">
      <x:c r="B140" s="1"/>
      <x:c r="C140" s="1"/>
      <x:c r="D140" s="1"/>
      <x:c r="E140" s="1"/>
      <x:c r="F140" s="1"/>
      <x:c r="G140" s="1"/>
      <x:c r="H140" s="1"/>
      <x:c r="I140" s="1"/>
    </x:row>
    <x:row r="141">
      <x:c r="B141" s="1"/>
      <x:c r="C141" s="1"/>
      <x:c r="D141" s="1"/>
      <x:c r="E141" s="1"/>
      <x:c r="F141" s="1"/>
      <x:c r="G141" s="1"/>
      <x:c r="H141" s="1"/>
      <x:c r="I141" s="1"/>
    </x:row>
    <x:row r="142">
      <x:c r="B142" s="1"/>
      <x:c r="C142" s="1"/>
      <x:c r="D142" s="1"/>
      <x:c r="E142" s="1"/>
      <x:c r="F142" s="1"/>
      <x:c r="G142" s="1"/>
      <x:c r="H142" s="1"/>
      <x:c r="I142" s="1"/>
    </x:row>
    <x:row r="143">
      <x:c r="B143" s="1"/>
      <x:c r="C143" s="1"/>
      <x:c r="D143" s="1"/>
      <x:c r="E143" s="1"/>
      <x:c r="F143" s="1"/>
      <x:c r="G143" s="1"/>
      <x:c r="H143" s="1"/>
      <x:c r="I143" s="1"/>
    </x:row>
    <x:row r="144">
      <x:c r="B144" s="1"/>
      <x:c r="C144" s="1"/>
      <x:c r="D144" s="1"/>
      <x:c r="E144" s="1"/>
      <x:c r="F144" s="1"/>
      <x:c r="G144" s="1"/>
      <x:c r="H144" s="1"/>
      <x:c r="I144" s="1"/>
    </x:row>
    <x:row r="145">
      <x:c r="B145" s="1"/>
      <x:c r="C145" s="1"/>
      <x:c r="D145" s="1"/>
      <x:c r="E145" s="1"/>
      <x:c r="F145" s="1"/>
      <x:c r="G145" s="1"/>
      <x:c r="H145" s="1"/>
      <x:c r="I145" s="1"/>
    </x:row>
    <x:row r="146">
      <x:c r="B146" s="1"/>
      <x:c r="C146" s="1"/>
      <x:c r="D146" s="1"/>
      <x:c r="E146" s="1"/>
      <x:c r="F146" s="1"/>
      <x:c r="G146" s="1"/>
      <x:c r="H146" s="1"/>
      <x:c r="I146" s="1"/>
    </x:row>
    <x:row r="147">
      <x:c r="B147" s="1"/>
      <x:c r="C147" s="1"/>
      <x:c r="D147" s="1"/>
      <x:c r="E147" s="1"/>
      <x:c r="F147" s="1"/>
      <x:c r="G147" s="1"/>
      <x:c r="H147" s="1"/>
      <x:c r="I147" s="1"/>
    </x:row>
    <x:row r="148">
      <x:c r="B148" s="1"/>
      <x:c r="C148" s="1"/>
      <x:c r="D148" s="1"/>
      <x:c r="E148" s="1"/>
      <x:c r="F148" s="1"/>
      <x:c r="G148" s="1"/>
      <x:c r="H148" s="1"/>
      <x:c r="I148" s="1"/>
    </x:row>
    <x:row r="149">
      <x:c r="B149" s="1"/>
      <x:c r="C149" s="1"/>
      <x:c r="D149" s="1"/>
      <x:c r="E149" s="1"/>
      <x:c r="F149" s="1"/>
      <x:c r="G149" s="1"/>
      <x:c r="H149" s="1"/>
      <x:c r="I149" s="1"/>
    </x:row>
    <x:row r="150">
      <x:c r="B150" s="1"/>
      <x:c r="C150" s="1"/>
      <x:c r="D150" s="1"/>
      <x:c r="E150" s="1"/>
      <x:c r="F150" s="1"/>
      <x:c r="G150" s="1"/>
      <x:c r="H150" s="1"/>
      <x:c r="I150" s="1"/>
    </x:row>
    <x:row r="151">
      <x:c r="B151" s="1"/>
      <x:c r="C151" s="1"/>
      <x:c r="D151" s="1"/>
      <x:c r="E151" s="1"/>
      <x:c r="F151" s="1"/>
      <x:c r="G151" s="1"/>
      <x:c r="H151" s="1"/>
      <x:c r="I151" s="1"/>
    </x:row>
    <x:row r="152">
      <x:c r="B152" s="1"/>
      <x:c r="C152" s="1"/>
      <x:c r="D152" s="1"/>
      <x:c r="E152" s="1"/>
      <x:c r="F152" s="1"/>
      <x:c r="G152" s="1"/>
      <x:c r="H152" s="1"/>
      <x:c r="I152" s="1"/>
    </x:row>
    <x:row r="153">
      <x:c r="B153" s="1"/>
      <x:c r="C153" s="1"/>
      <x:c r="D153" s="1"/>
      <x:c r="E153" s="1"/>
      <x:c r="F153" s="1"/>
      <x:c r="G153" s="1"/>
      <x:c r="H153" s="1"/>
      <x:c r="I153" s="1"/>
    </x:row>
    <x:row r="154">
      <x:c r="B154" s="1"/>
      <x:c r="C154" s="1"/>
      <x:c r="D154" s="1"/>
      <x:c r="E154" s="1"/>
      <x:c r="F154" s="1"/>
      <x:c r="G154" s="1"/>
      <x:c r="H154" s="1"/>
      <x:c r="I154" s="1"/>
    </x:row>
    <x:row r="155">
      <x:c r="B155" s="1"/>
      <x:c r="C155" s="1"/>
      <x:c r="D155" s="1"/>
      <x:c r="E155" s="1"/>
      <x:c r="F155" s="1"/>
      <x:c r="G155" s="1"/>
      <x:c r="H155" s="1"/>
      <x:c r="I155" s="1"/>
    </x:row>
    <x:row r="156">
      <x:c r="B156" s="1"/>
      <x:c r="C156" s="1"/>
      <x:c r="D156" s="1"/>
      <x:c r="E156" s="1"/>
      <x:c r="F156" s="1"/>
      <x:c r="G156" s="1"/>
      <x:c r="H156" s="1"/>
      <x:c r="I156" s="1"/>
    </x:row>
    <x:row r="157">
      <x:c r="B157" s="1"/>
      <x:c r="C157" s="1"/>
      <x:c r="D157" s="1"/>
      <x:c r="E157" s="1"/>
      <x:c r="F157" s="1"/>
      <x:c r="G157" s="1"/>
      <x:c r="H157" s="1"/>
      <x:c r="I157" s="1"/>
    </x:row>
    <x:row r="158">
      <x:c r="B158" s="1"/>
      <x:c r="C158" s="1"/>
      <x:c r="D158" s="1"/>
      <x:c r="E158" s="1"/>
      <x:c r="F158" s="1"/>
      <x:c r="G158" s="1"/>
      <x:c r="H158" s="1"/>
      <x:c r="I158" s="1"/>
    </x:row>
    <x:row r="159">
      <x:c r="B159" s="1"/>
      <x:c r="C159" s="1"/>
      <x:c r="D159" s="1"/>
      <x:c r="E159" s="1"/>
      <x:c r="F159" s="1"/>
      <x:c r="G159" s="1"/>
      <x:c r="H159" s="1"/>
      <x:c r="I159" s="1"/>
    </x:row>
    <x:row r="160">
      <x:c r="B160" s="1"/>
      <x:c r="C160" s="1"/>
      <x:c r="D160" s="1"/>
      <x:c r="E160" s="1"/>
      <x:c r="F160" s="1"/>
      <x:c r="G160" s="1"/>
      <x:c r="H160" s="1"/>
      <x:c r="I160" s="1"/>
    </x:row>
    <x:row r="161">
      <x:c r="B161" s="1"/>
      <x:c r="C161" s="1"/>
      <x:c r="D161" s="1"/>
      <x:c r="E161" s="1"/>
      <x:c r="F161" s="1"/>
      <x:c r="G161" s="1"/>
      <x:c r="H161" s="1"/>
      <x:c r="I161" s="1"/>
    </x:row>
    <x:row r="162">
      <x:c r="B162" s="1"/>
      <x:c r="C162" s="1"/>
      <x:c r="D162" s="1"/>
      <x:c r="E162" s="1"/>
      <x:c r="F162" s="1"/>
      <x:c r="G162" s="1"/>
      <x:c r="H162" s="1"/>
      <x:c r="I162" s="1"/>
    </x:row>
    <x:row r="163">
      <x:c r="B163" s="1"/>
      <x:c r="C163" s="1"/>
      <x:c r="D163" s="1"/>
      <x:c r="E163" s="1"/>
      <x:c r="F163" s="1"/>
      <x:c r="G163" s="1"/>
      <x:c r="H163" s="1"/>
      <x:c r="I163" s="1"/>
    </x:row>
    <x:row r="164">
      <x:c r="B164" s="1"/>
      <x:c r="C164" s="1"/>
      <x:c r="D164" s="1"/>
      <x:c r="E164" s="1"/>
      <x:c r="F164" s="1"/>
      <x:c r="G164" s="1"/>
      <x:c r="H164" s="1"/>
      <x:c r="I164" s="1"/>
    </x:row>
    <x:row r="165">
      <x:c r="B165" s="1"/>
      <x:c r="C165" s="1"/>
      <x:c r="D165" s="1"/>
      <x:c r="E165" s="1"/>
      <x:c r="F165" s="1"/>
      <x:c r="G165" s="1"/>
      <x:c r="H165" s="1"/>
      <x:c r="I165" s="1"/>
    </x:row>
    <x:row r="166">
      <x:c r="B166" s="1"/>
      <x:c r="C166" s="1"/>
      <x:c r="D166" s="1"/>
      <x:c r="E166" s="1"/>
      <x:c r="F166" s="1"/>
      <x:c r="G166" s="1"/>
      <x:c r="H166" s="1"/>
      <x:c r="I166" s="1"/>
    </x:row>
    <x:row r="167">
      <x:c r="B167" s="1"/>
      <x:c r="C167" s="1"/>
      <x:c r="D167" s="1"/>
      <x:c r="E167" s="1"/>
      <x:c r="F167" s="1"/>
      <x:c r="G167" s="1"/>
      <x:c r="H167" s="1"/>
      <x:c r="I167" s="1"/>
    </x:row>
    <x:row r="168">
      <x:c r="B168" s="1"/>
      <x:c r="C168" s="1"/>
      <x:c r="D168" s="1"/>
      <x:c r="E168" s="1"/>
      <x:c r="F168" s="1"/>
      <x:c r="G168" s="1"/>
      <x:c r="H168" s="1"/>
      <x:c r="I168" s="1"/>
    </x:row>
    <x:row r="169">
      <x:c r="B169" s="1"/>
      <x:c r="C169" s="1"/>
      <x:c r="D169" s="1"/>
      <x:c r="E169" s="1"/>
      <x:c r="F169" s="1"/>
      <x:c r="G169" s="1"/>
      <x:c r="H169" s="1"/>
      <x:c r="I169" s="1"/>
    </x:row>
    <x:row r="170">
      <x:c r="B170" s="1"/>
      <x:c r="C170" s="1"/>
      <x:c r="D170" s="1"/>
      <x:c r="E170" s="1"/>
      <x:c r="F170" s="1"/>
      <x:c r="G170" s="1"/>
      <x:c r="H170" s="1"/>
      <x:c r="I170" s="1"/>
    </x:row>
    <x:row r="171">
      <x:c r="B171" s="1"/>
      <x:c r="C171" s="1"/>
      <x:c r="D171" s="1"/>
      <x:c r="E171" s="1"/>
      <x:c r="F171" s="1"/>
      <x:c r="G171" s="1"/>
      <x:c r="H171" s="1"/>
      <x:c r="I171" s="1"/>
    </x:row>
    <x:row r="172">
      <x:c r="B172" s="1"/>
      <x:c r="C172" s="1"/>
      <x:c r="D172" s="1"/>
      <x:c r="E172" s="1"/>
      <x:c r="F172" s="1"/>
      <x:c r="G172" s="1"/>
      <x:c r="H172" s="1"/>
      <x:c r="I172" s="1"/>
    </x:row>
    <x:row r="173">
      <x:c r="B173" s="1"/>
      <x:c r="C173" s="1"/>
      <x:c r="D173" s="1"/>
      <x:c r="E173" s="1"/>
      <x:c r="F173" s="1"/>
      <x:c r="G173" s="1"/>
      <x:c r="H173" s="1"/>
      <x:c r="I173" s="1"/>
    </x:row>
    <x:row r="174">
      <x:c r="B174" s="1"/>
      <x:c r="C174" s="1"/>
      <x:c r="D174" s="1"/>
      <x:c r="E174" s="1"/>
      <x:c r="F174" s="1"/>
      <x:c r="G174" s="1"/>
      <x:c r="H174" s="1"/>
      <x:c r="I174" s="1"/>
    </x:row>
    <x:row r="175">
      <x:c r="B175" s="1"/>
      <x:c r="C175" s="1"/>
      <x:c r="D175" s="1"/>
      <x:c r="E175" s="1"/>
      <x:c r="F175" s="1"/>
      <x:c r="G175" s="1"/>
      <x:c r="H175" s="1"/>
      <x:c r="I175" s="1"/>
    </x:row>
    <x:row r="176">
      <x:c r="B176" s="1"/>
      <x:c r="C176" s="1"/>
      <x:c r="D176" s="1"/>
      <x:c r="E176" s="1"/>
      <x:c r="F176" s="1"/>
      <x:c r="G176" s="1"/>
      <x:c r="H176" s="1"/>
      <x:c r="I176" s="1"/>
    </x:row>
    <x:row r="177">
      <x:c r="B177" s="1"/>
      <x:c r="C177" s="1"/>
      <x:c r="D177" s="1"/>
      <x:c r="E177" s="1"/>
      <x:c r="F177" s="1"/>
      <x:c r="G177" s="1"/>
      <x:c r="H177" s="1"/>
      <x:c r="I177" s="1"/>
    </x:row>
    <x:row r="178">
      <x:c r="B178" s="1"/>
      <x:c r="C178" s="1"/>
      <x:c r="D178" s="1"/>
      <x:c r="E178" s="1"/>
      <x:c r="F178" s="1"/>
      <x:c r="G178" s="1"/>
      <x:c r="H178" s="1"/>
      <x:c r="I178" s="1"/>
    </x:row>
    <x:row r="179">
      <x:c r="B179" s="1"/>
      <x:c r="C179" s="1"/>
      <x:c r="D179" s="1"/>
      <x:c r="E179" s="1"/>
      <x:c r="F179" s="1"/>
      <x:c r="G179" s="1"/>
      <x:c r="H179" s="1"/>
      <x:c r="I179" s="1"/>
    </x:row>
    <x:row r="180">
      <x:c r="B180" s="1"/>
      <x:c r="C180" s="1"/>
      <x:c r="D180" s="1"/>
      <x:c r="E180" s="1"/>
      <x:c r="F180" s="1"/>
      <x:c r="G180" s="1"/>
      <x:c r="H180" s="1"/>
      <x:c r="I180" s="1"/>
    </x:row>
    <x:row r="181">
      <x:c r="B181" s="1"/>
      <x:c r="C181" s="1"/>
      <x:c r="D181" s="1"/>
      <x:c r="E181" s="1"/>
      <x:c r="F181" s="1"/>
      <x:c r="G181" s="1"/>
      <x:c r="H181" s="1"/>
      <x:c r="I181" s="1"/>
    </x:row>
    <x:row r="182">
      <x:c r="B182" s="1"/>
      <x:c r="C182" s="1"/>
      <x:c r="D182" s="1"/>
      <x:c r="E182" s="1"/>
      <x:c r="F182" s="1"/>
      <x:c r="G182" s="1"/>
      <x:c r="H182" s="1"/>
      <x:c r="I182" s="1"/>
    </x:row>
    <x:row r="183">
      <x:c r="B183" s="1"/>
      <x:c r="C183" s="1"/>
      <x:c r="D183" s="1"/>
      <x:c r="E183" s="1"/>
      <x:c r="F183" s="1"/>
      <x:c r="G183" s="1"/>
      <x:c r="H183" s="1"/>
      <x:c r="I183" s="1"/>
    </x:row>
    <x:row r="184">
      <x:c r="B184" s="1"/>
      <x:c r="C184" s="1"/>
      <x:c r="D184" s="1"/>
      <x:c r="E184" s="1"/>
      <x:c r="F184" s="1"/>
      <x:c r="G184" s="1"/>
      <x:c r="H184" s="1"/>
      <x:c r="I184" s="1"/>
    </x:row>
    <x:row r="185">
      <x:c r="B185" s="1"/>
      <x:c r="C185" s="1"/>
      <x:c r="D185" s="1"/>
      <x:c r="E185" s="1"/>
      <x:c r="F185" s="1"/>
      <x:c r="G185" s="1"/>
      <x:c r="H185" s="1"/>
      <x:c r="I185" s="1"/>
    </x:row>
    <x:row r="186">
      <x:c r="B186" s="1"/>
      <x:c r="C186" s="1"/>
      <x:c r="D186" s="1"/>
      <x:c r="E186" s="1"/>
      <x:c r="F186" s="1"/>
      <x:c r="G186" s="1"/>
      <x:c r="H186" s="1"/>
      <x:c r="I186" s="1"/>
    </x:row>
    <x:row r="187">
      <x:c r="B187" s="1"/>
      <x:c r="C187" s="1"/>
      <x:c r="D187" s="1"/>
      <x:c r="E187" s="1"/>
      <x:c r="F187" s="1"/>
      <x:c r="G187" s="1"/>
      <x:c r="H187" s="1"/>
      <x:c r="I187" s="1"/>
    </x:row>
    <x:row r="188">
      <x:c r="B188" s="1"/>
      <x:c r="C188" s="1"/>
      <x:c r="D188" s="1"/>
      <x:c r="E188" s="1"/>
      <x:c r="F188" s="1"/>
      <x:c r="G188" s="1"/>
      <x:c r="H188" s="1"/>
      <x:c r="I188" s="1"/>
    </x:row>
    <x:row r="189">
      <x:c r="B189" s="1"/>
      <x:c r="C189" s="1"/>
      <x:c r="D189" s="1"/>
      <x:c r="E189" s="1"/>
      <x:c r="F189" s="1"/>
      <x:c r="G189" s="1"/>
      <x:c r="H189" s="1"/>
      <x:c r="I189" s="1"/>
    </x:row>
    <x:row r="190">
      <x:c r="B190" s="1"/>
      <x:c r="C190" s="1"/>
      <x:c r="D190" s="1"/>
      <x:c r="E190" s="1"/>
      <x:c r="F190" s="1"/>
      <x:c r="G190" s="1"/>
      <x:c r="H190" s="1"/>
      <x:c r="I190" s="1"/>
    </x:row>
    <x:row r="191">
      <x:c r="B191" s="1"/>
      <x:c r="C191" s="1"/>
      <x:c r="D191" s="1"/>
      <x:c r="E191" s="1"/>
      <x:c r="F191" s="1"/>
      <x:c r="G191" s="1"/>
      <x:c r="H191" s="1"/>
      <x:c r="I191" s="1"/>
    </x:row>
    <x:row r="192">
      <x:c r="B192" s="1"/>
      <x:c r="C192" s="1"/>
      <x:c r="D192" s="1"/>
      <x:c r="E192" s="1"/>
      <x:c r="F192" s="1"/>
      <x:c r="G192" s="1"/>
      <x:c r="H192" s="1"/>
      <x:c r="I192" s="1"/>
    </x:row>
    <x:row r="193">
      <x:c r="B193" s="1"/>
      <x:c r="C193" s="1"/>
      <x:c r="D193" s="1"/>
      <x:c r="E193" s="1"/>
      <x:c r="F193" s="1"/>
      <x:c r="G193" s="1"/>
      <x:c r="H193" s="1"/>
      <x:c r="I193" s="1"/>
    </x:row>
    <x:row r="194">
      <x:c r="B194" s="1"/>
      <x:c r="C194" s="1"/>
      <x:c r="D194" s="1"/>
      <x:c r="E194" s="1"/>
      <x:c r="F194" s="1"/>
      <x:c r="G194" s="1"/>
      <x:c r="H194" s="1"/>
      <x:c r="I194" s="1"/>
    </x:row>
    <x:row r="195">
      <x:c r="B195" s="1"/>
      <x:c r="C195" s="1"/>
      <x:c r="D195" s="1"/>
      <x:c r="E195" s="1"/>
      <x:c r="F195" s="1"/>
      <x:c r="G195" s="1"/>
      <x:c r="H195" s="1"/>
      <x:c r="I195" s="1"/>
    </x:row>
    <x:row r="196">
      <x:c r="B196" s="1"/>
      <x:c r="C196" s="1"/>
      <x:c r="D196" s="1"/>
      <x:c r="E196" s="1"/>
      <x:c r="F196" s="1"/>
      <x:c r="G196" s="1"/>
      <x:c r="H196" s="1"/>
      <x:c r="I196" s="1"/>
    </x:row>
    <x:row r="197">
      <x:c r="B197" s="1"/>
      <x:c r="C197" s="1"/>
      <x:c r="D197" s="1"/>
      <x:c r="E197" s="1"/>
      <x:c r="F197" s="1"/>
      <x:c r="G197" s="1"/>
      <x:c r="H197" s="1"/>
      <x:c r="I197" s="1"/>
    </x:row>
    <x:row r="198">
      <x:c r="B198" s="1"/>
      <x:c r="C198" s="1"/>
      <x:c r="D198" s="1"/>
      <x:c r="E198" s="1"/>
      <x:c r="F198" s="1"/>
      <x:c r="G198" s="1"/>
      <x:c r="H198" s="1"/>
      <x:c r="I198" s="1"/>
    </x:row>
    <x:row r="199">
      <x:c r="B199" s="1"/>
      <x:c r="C199" s="1"/>
      <x:c r="D199" s="1"/>
      <x:c r="E199" s="1"/>
      <x:c r="F199" s="1"/>
      <x:c r="G199" s="1"/>
      <x:c r="H199" s="1"/>
      <x:c r="I199" s="1"/>
    </x:row>
    <x:row r="200">
      <x:c r="B200" s="1"/>
      <x:c r="C200" s="1"/>
      <x:c r="D200" s="1"/>
      <x:c r="E200" s="1"/>
      <x:c r="F200" s="1"/>
      <x:c r="G200" s="1"/>
      <x:c r="H200" s="1"/>
      <x:c r="I200" s="1"/>
    </x:row>
    <x:row r="201">
      <x:c r="B201" s="1"/>
      <x:c r="C201" s="1"/>
      <x:c r="D201" s="1"/>
      <x:c r="E201" s="1"/>
      <x:c r="F201" s="1"/>
      <x:c r="G201" s="1"/>
      <x:c r="H201" s="1"/>
      <x:c r="I201" s="1"/>
    </x:row>
    <x:row r="202">
      <x:c r="B202" s="1"/>
      <x:c r="C202" s="1"/>
      <x:c r="D202" s="1"/>
      <x:c r="E202" s="1"/>
      <x:c r="F202" s="1"/>
      <x:c r="G202" s="1"/>
      <x:c r="H202" s="1"/>
      <x:c r="I202" s="1"/>
    </x:row>
    <x:row r="203">
      <x:c r="B203" s="1"/>
      <x:c r="C203" s="1"/>
      <x:c r="D203" s="1"/>
      <x:c r="E203" s="1"/>
      <x:c r="F203" s="1"/>
      <x:c r="G203" s="1"/>
      <x:c r="H203" s="1"/>
      <x:c r="I203" s="1"/>
    </x:row>
    <x:row r="204">
      <x:c r="B204" s="1"/>
      <x:c r="C204" s="1"/>
      <x:c r="D204" s="1"/>
      <x:c r="E204" s="1"/>
      <x:c r="F204" s="1"/>
      <x:c r="G204" s="1"/>
      <x:c r="H204" s="1"/>
      <x:c r="I204" s="1"/>
    </x:row>
    <x:row r="205">
      <x:c r="B205" s="1"/>
      <x:c r="C205" s="1"/>
      <x:c r="D205" s="1"/>
      <x:c r="E205" s="1"/>
      <x:c r="F205" s="1"/>
      <x:c r="G205" s="1"/>
      <x:c r="H205" s="1"/>
      <x:c r="I205" s="1"/>
    </x:row>
    <x:row r="206">
      <x:c r="B206" s="1"/>
      <x:c r="C206" s="1"/>
      <x:c r="D206" s="1"/>
      <x:c r="E206" s="1"/>
      <x:c r="F206" s="1"/>
      <x:c r="G206" s="1"/>
      <x:c r="H206" s="1"/>
      <x:c r="I206" s="1"/>
    </x:row>
    <x:row r="207">
      <x:c r="B207" s="1"/>
      <x:c r="C207" s="1"/>
      <x:c r="D207" s="1"/>
      <x:c r="E207" s="1"/>
      <x:c r="F207" s="1"/>
      <x:c r="G207" s="1"/>
      <x:c r="H207" s="1"/>
      <x:c r="I207" s="1"/>
    </x:row>
    <x:row r="208">
      <x:c r="B208" s="1"/>
      <x:c r="C208" s="1"/>
      <x:c r="D208" s="1"/>
      <x:c r="E208" s="1"/>
      <x:c r="F208" s="1"/>
      <x:c r="G208" s="1"/>
      <x:c r="H208" s="1"/>
      <x:c r="I208" s="1"/>
    </x:row>
    <x:row r="209">
      <x:c r="B209" s="1"/>
      <x:c r="C209" s="1"/>
      <x:c r="D209" s="1"/>
      <x:c r="E209" s="1"/>
      <x:c r="F209" s="1"/>
      <x:c r="G209" s="1"/>
      <x:c r="H209" s="1"/>
      <x:c r="I209" s="1"/>
    </x:row>
    <x:row r="210">
      <x:c r="B210" s="1"/>
      <x:c r="C210" s="1"/>
      <x:c r="D210" s="1"/>
      <x:c r="E210" s="1"/>
      <x:c r="F210" s="1"/>
      <x:c r="G210" s="1"/>
      <x:c r="H210" s="1"/>
      <x:c r="I210" s="1"/>
    </x:row>
    <x:row r="211">
      <x:c r="B211" s="1"/>
      <x:c r="C211" s="1"/>
      <x:c r="D211" s="1"/>
      <x:c r="E211" s="1"/>
      <x:c r="F211" s="1"/>
      <x:c r="G211" s="1"/>
      <x:c r="H211" s="1"/>
      <x:c r="I211" s="1"/>
    </x:row>
    <x:row r="212">
      <x:c r="B212" s="1"/>
      <x:c r="C212" s="1"/>
      <x:c r="D212" s="1"/>
      <x:c r="E212" s="1"/>
      <x:c r="F212" s="1"/>
      <x:c r="G212" s="1"/>
      <x:c r="H212" s="1"/>
      <x:c r="I212" s="1"/>
    </x:row>
    <x:row r="213">
      <x:c r="B213" s="1"/>
      <x:c r="C213" s="1"/>
      <x:c r="D213" s="1"/>
      <x:c r="E213" s="1"/>
      <x:c r="F213" s="1"/>
      <x:c r="G213" s="1"/>
      <x:c r="H213" s="1"/>
      <x:c r="I213" s="1"/>
    </x:row>
    <x:row r="214">
      <x:c r="B214" s="1"/>
      <x:c r="C214" s="1"/>
      <x:c r="D214" s="1"/>
      <x:c r="E214" s="1"/>
      <x:c r="F214" s="1"/>
      <x:c r="G214" s="1"/>
      <x:c r="H214" s="1"/>
      <x:c r="I214" s="1"/>
    </x:row>
    <x:row r="215">
      <x:c r="B215" s="1"/>
      <x:c r="C215" s="1"/>
      <x:c r="D215" s="1"/>
      <x:c r="E215" s="1"/>
      <x:c r="F215" s="1"/>
      <x:c r="G215" s="1"/>
      <x:c r="H215" s="1"/>
      <x:c r="I215" s="1"/>
    </x:row>
    <x:row r="216">
      <x:c r="B216" s="1"/>
      <x:c r="C216" s="1"/>
      <x:c r="D216" s="1"/>
      <x:c r="E216" s="1"/>
      <x:c r="F216" s="1"/>
      <x:c r="G216" s="1"/>
      <x:c r="H216" s="1"/>
      <x:c r="I216" s="1"/>
    </x:row>
    <x:row r="217">
      <x:c r="B217" s="1"/>
      <x:c r="C217" s="1"/>
      <x:c r="D217" s="1"/>
      <x:c r="E217" s="1"/>
      <x:c r="F217" s="1"/>
      <x:c r="G217" s="1"/>
      <x:c r="H217" s="1"/>
      <x:c r="I217" s="1"/>
    </x:row>
    <x:row r="218">
      <x:c r="B218" s="1"/>
      <x:c r="C218" s="1"/>
      <x:c r="D218" s="1"/>
      <x:c r="E218" s="1"/>
      <x:c r="F218" s="1"/>
      <x:c r="G218" s="1"/>
      <x:c r="H218" s="1"/>
      <x:c r="I218" s="1"/>
    </x:row>
    <x:row r="219">
      <x:c r="B219" s="1"/>
      <x:c r="C219" s="1"/>
      <x:c r="D219" s="1"/>
      <x:c r="E219" s="1"/>
      <x:c r="F219" s="1"/>
      <x:c r="G219" s="1"/>
      <x:c r="H219" s="1"/>
      <x:c r="I219" s="1"/>
    </x:row>
    <x:row r="220">
      <x:c r="B220" s="1"/>
      <x:c r="C220" s="1"/>
      <x:c r="D220" s="1"/>
      <x:c r="E220" s="1"/>
      <x:c r="F220" s="1"/>
      <x:c r="G220" s="1"/>
      <x:c r="H220" s="1"/>
      <x:c r="I220" s="1"/>
    </x:row>
    <x:row r="221">
      <x:c r="B221" s="1"/>
      <x:c r="C221" s="1"/>
      <x:c r="D221" s="1"/>
      <x:c r="E221" s="1"/>
      <x:c r="F221" s="1"/>
      <x:c r="G221" s="1"/>
      <x:c r="H221" s="1"/>
      <x:c r="I221" s="1"/>
    </x:row>
    <x:row r="222">
      <x:c r="B222" s="1"/>
      <x:c r="C222" s="1"/>
      <x:c r="D222" s="1"/>
      <x:c r="E222" s="1"/>
      <x:c r="F222" s="1"/>
      <x:c r="G222" s="1"/>
      <x:c r="H222" s="1"/>
      <x:c r="I222" s="1"/>
    </x:row>
    <x:row r="223">
      <x:c r="B223" s="1"/>
      <x:c r="C223" s="1"/>
      <x:c r="D223" s="1"/>
      <x:c r="E223" s="1"/>
      <x:c r="F223" s="1"/>
      <x:c r="G223" s="1"/>
      <x:c r="H223" s="1"/>
      <x:c r="I223" s="1"/>
    </x:row>
    <x:row r="224">
      <x:c r="B224" s="1"/>
      <x:c r="C224" s="1"/>
      <x:c r="D224" s="1"/>
      <x:c r="E224" s="1"/>
      <x:c r="F224" s="1"/>
      <x:c r="G224" s="1"/>
      <x:c r="H224" s="1"/>
      <x:c r="I224" s="1"/>
    </x:row>
    <x:row r="225">
      <x:c r="B225" s="1"/>
      <x:c r="C225" s="1"/>
      <x:c r="D225" s="1"/>
      <x:c r="E225" s="1"/>
      <x:c r="F225" s="1"/>
      <x:c r="G225" s="1"/>
      <x:c r="H225" s="1"/>
      <x:c r="I225" s="1"/>
    </x:row>
    <x:row r="226">
      <x:c r="B226" s="1"/>
      <x:c r="C226" s="1"/>
      <x:c r="D226" s="1"/>
      <x:c r="E226" s="1"/>
      <x:c r="F226" s="1"/>
      <x:c r="G226" s="1"/>
      <x:c r="H226" s="1"/>
      <x:c r="I226" s="1"/>
    </x:row>
    <x:row r="227">
      <x:c r="B227" s="1"/>
      <x:c r="C227" s="1"/>
      <x:c r="D227" s="1"/>
      <x:c r="E227" s="1"/>
      <x:c r="F227" s="1"/>
      <x:c r="G227" s="1"/>
      <x:c r="H227" s="1"/>
      <x:c r="I227" s="1"/>
    </x:row>
    <x:row r="228">
      <x:c r="B228" s="1"/>
      <x:c r="C228" s="1"/>
      <x:c r="D228" s="1"/>
      <x:c r="E228" s="1"/>
      <x:c r="F228" s="1"/>
      <x:c r="G228" s="1"/>
      <x:c r="H228" s="1"/>
      <x:c r="I228" s="1"/>
    </x:row>
    <x:row r="229">
      <x:c r="B229" s="1"/>
      <x:c r="C229" s="1"/>
      <x:c r="D229" s="1"/>
      <x:c r="E229" s="1"/>
      <x:c r="F229" s="1"/>
      <x:c r="G229" s="1"/>
      <x:c r="H229" s="1"/>
      <x:c r="I229" s="1"/>
    </x:row>
    <x:row r="230">
      <x:c r="B230" s="1"/>
      <x:c r="C230" s="1"/>
      <x:c r="D230" s="1"/>
      <x:c r="E230" s="1"/>
      <x:c r="F230" s="1"/>
      <x:c r="G230" s="1"/>
      <x:c r="H230" s="1"/>
      <x:c r="I230" s="1"/>
    </x:row>
    <x:row r="231">
      <x:c r="B231" s="1"/>
      <x:c r="C231" s="1"/>
      <x:c r="D231" s="1"/>
      <x:c r="E231" s="1"/>
      <x:c r="F231" s="1"/>
      <x:c r="G231" s="1"/>
      <x:c r="H231" s="1"/>
      <x:c r="I231" s="1"/>
    </x:row>
    <x:row r="232">
      <x:c r="B232" s="1"/>
      <x:c r="C232" s="1"/>
      <x:c r="D232" s="1"/>
      <x:c r="E232" s="1"/>
      <x:c r="F232" s="1"/>
      <x:c r="G232" s="1"/>
      <x:c r="H232" s="1"/>
      <x:c r="I232" s="1"/>
    </x:row>
    <x:row r="233">
      <x:c r="B233" s="1"/>
      <x:c r="C233" s="1"/>
      <x:c r="D233" s="1"/>
      <x:c r="E233" s="1"/>
      <x:c r="F233" s="1"/>
      <x:c r="G233" s="1"/>
      <x:c r="H233" s="1"/>
      <x:c r="I233" s="1"/>
    </x:row>
    <x:row r="234">
      <x:c r="B234" s="1"/>
      <x:c r="C234" s="1"/>
      <x:c r="D234" s="1"/>
      <x:c r="E234" s="1"/>
      <x:c r="F234" s="1"/>
      <x:c r="G234" s="1"/>
      <x:c r="H234" s="1"/>
      <x:c r="I234" s="1"/>
    </x:row>
    <x:row r="235">
      <x:c r="B235" s="1"/>
      <x:c r="C235" s="1"/>
      <x:c r="D235" s="1"/>
      <x:c r="E235" s="1"/>
      <x:c r="F235" s="1"/>
      <x:c r="G235" s="1"/>
      <x:c r="H235" s="1"/>
      <x:c r="I235" s="1"/>
    </x:row>
    <x:row r="236">
      <x:c r="B236" s="1"/>
      <x:c r="C236" s="1"/>
      <x:c r="D236" s="1"/>
      <x:c r="E236" s="1"/>
      <x:c r="F236" s="1"/>
      <x:c r="G236" s="1"/>
      <x:c r="H236" s="1"/>
      <x:c r="I236" s="1"/>
    </x:row>
    <x:row r="237">
      <x:c r="B237" s="1"/>
      <x:c r="C237" s="1"/>
      <x:c r="D237" s="1"/>
      <x:c r="E237" s="1"/>
      <x:c r="F237" s="1"/>
      <x:c r="G237" s="1"/>
      <x:c r="H237" s="1"/>
      <x:c r="I237" s="1"/>
    </x:row>
    <x:row r="238">
      <x:c r="B238" s="1"/>
      <x:c r="C238" s="1"/>
      <x:c r="D238" s="1"/>
      <x:c r="E238" s="1"/>
      <x:c r="F238" s="1"/>
      <x:c r="G238" s="1"/>
      <x:c r="H238" s="1"/>
      <x:c r="I238" s="1"/>
    </x:row>
    <x:row r="239">
      <x:c r="B239" s="1"/>
      <x:c r="C239" s="1"/>
      <x:c r="D239" s="1"/>
      <x:c r="E239" s="1"/>
      <x:c r="F239" s="1"/>
      <x:c r="G239" s="1"/>
      <x:c r="H239" s="1"/>
      <x:c r="I239" s="1"/>
    </x:row>
    <x:row r="240">
      <x:c r="B240" s="1"/>
      <x:c r="C240" s="1"/>
      <x:c r="D240" s="1"/>
      <x:c r="E240" s="1"/>
      <x:c r="F240" s="1"/>
      <x:c r="G240" s="1"/>
      <x:c r="H240" s="1"/>
      <x:c r="I240" s="1"/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" customWidth="1"/>
    <x:col min="2" max="2" width="35" customWidth="1"/>
    <x:col min="3" max="8" width="13" customWidth="1"/>
    <x:col min="9" max="9" width="55" customWidth="1"/>
  </x:cols>
  <x:sheetData>
    <x:row r="1">
      <x:c r="B1" s="1" t="s">
        <x:v>0</x:v>
      </x:c>
      <x:c r="C1" s="1"/>
      <x:c r="D1" s="1"/>
      <x:c r="E1" s="1"/>
      <x:c r="F1" s="1"/>
      <x:c r="G1" s="1"/>
      <x:c r="H1" s="1"/>
      <x:c r="I1" s="1"/>
    </x:row>
    <x:row r="2">
      <x:c r="B2" s="3" t="s">
        <x:v>198</x:v>
      </x:c>
      <x:c r="C2" s="3"/>
      <x:c r="D2" s="3"/>
      <x:c r="E2" s="3"/>
      <x:c r="F2" s="3"/>
      <x:c r="G2" s="3"/>
      <x:c r="H2" s="3"/>
      <x:c r="I2" s="1"/>
    </x:row>
    <x:row r="3">
      <x:c r="B3" s="1" t="s">
        <x:v>2</x:v>
      </x:c>
      <x:c r="C3" s="1"/>
      <x:c r="D3" s="1"/>
      <x:c r="E3" s="1"/>
      <x:c r="F3" s="1"/>
      <x:c r="G3" s="1"/>
      <x:c r="H3" s="1"/>
      <x:c r="I3" s="1"/>
    </x:row>
    <x:row r="4">
      <x:c r="B4" s="1"/>
      <x:c r="C4" s="1"/>
      <x:c r="D4" s="1"/>
      <x:c r="E4" s="1"/>
      <x:c r="F4" s="1"/>
      <x:c r="G4" s="1"/>
      <x:c r="H4" s="1"/>
      <x:c r="I4" s="1"/>
    </x:row>
    <x:row r="5">
      <x:c r="B5" s="5" t="s">
        <x:v>3</x:v>
      </x:c>
      <x:c r="C5" s="45" t="s">
        <x:v>4</x:v>
      </x:c>
      <x:c r="D5" s="45" t="s">
        <x:v>5</x:v>
      </x:c>
      <x:c r="E5" s="45" t="s">
        <x:v>6</x:v>
      </x:c>
      <x:c r="F5" s="45" t="s">
        <x:v>7</x:v>
      </x:c>
      <x:c r="G5" s="45" t="s">
        <x:v>8</x:v>
      </x:c>
      <x:c r="H5" s="46" t="s">
        <x:v>9</x:v>
      </x:c>
      <x:c r="I5" s="1"/>
    </x:row>
    <x:row r="6">
      <x:c r="B6" s="5" t="s">
        <x:v>10</x:v>
      </x:c>
      <x:c r="C6" s="13">
        <x:v>45900</x:v>
      </x:c>
      <x:c r="D6" s="13">
        <x:v>45991</x:v>
      </x:c>
      <x:c r="E6" s="13">
        <x:v>46081</x:v>
      </x:c>
      <x:c r="F6" s="13">
        <x:v>46173</x:v>
      </x:c>
      <x:c r="G6" s="13">
        <x:v>45991</x:v>
      </x:c>
      <x:c r="H6" s="12">
        <x:v>46265</x:v>
      </x:c>
      <x:c r="I6" s="1"/>
    </x:row>
    <x:row r="7">
      <x:c r="B7" s="5" t="s">
        <x:v>11</x:v>
      </x:c>
      <x:c r="C7" s="5">
        <x:v>92</x:v>
      </x:c>
      <x:c r="D7" s="5">
        <x:v>91</x:v>
      </x:c>
      <x:c r="E7" s="5">
        <x:v>90</x:v>
      </x:c>
      <x:c r="F7" s="5">
        <x:v>92</x:v>
      </x:c>
      <x:c r="G7" s="5">
        <x:v>365</x:v>
      </x:c>
      <x:c r="H7" s="8">
        <x:v>92</x:v>
      </x:c>
      <x:c r="I7" s="1"/>
    </x:row>
    <x:row r="8">
      <x:c r="B8" s="1"/>
      <x:c r="C8" s="1"/>
      <x:c r="D8" s="1"/>
      <x:c r="E8" s="1"/>
      <x:c r="F8" s="1"/>
      <x:c r="G8" s="1"/>
      <x:c r="H8" s="14"/>
      <x:c r="I8" s="1"/>
    </x:row>
    <x:row r="9">
      <x:c r="B9" s="1" t="s">
        <x:v>199</x:v>
      </x:c>
      <x:c r="C9" s="2"/>
      <x:c r="D9" s="2"/>
      <x:c r="E9" s="2"/>
      <x:c r="F9" s="2"/>
      <x:c r="G9" s="2"/>
      <x:c r="H9" s="6"/>
      <x:c r="I9" s="1"/>
    </x:row>
    <x:row r="10">
      <x:c r="B10" s="1" t="s">
        <x:v>200</x:v>
      </x:c>
      <x:c r="C10" s="10" t="n">
        <x:f>Inputs!C140</x:f>
        <x:v>1763</x:v>
      </x:c>
      <x:c r="D10" s="10" t="n">
        <x:f>Inputs!D140</x:f>
        <x:v>1928</x:v>
      </x:c>
      <x:c r="E10" s="10" t="n">
        <x:f>Inputs!E140</x:f>
        <x:v>1424</x:v>
      </x:c>
      <x:c r="F10" s="10" t="n">
        <x:f>Inputs!F140</x:f>
        <x:v>2243</x:v>
      </x:c>
      <x:c r="G10" s="10" t="n">
        <x:f>Inputs!G140</x:f>
        <x:v>1928</x:v>
      </x:c>
      <x:c r="H10" s="27" t="n">
        <x:f>F10+'Income Statement'!H33+'Income Statement'!H24+(H28-F28)-Inputs!H194-Inputs!H197-Inputs!H196-Inputs!H195</x:f>
        <x:v>2772.800999999996</x:v>
      </x:c>
      <x:c r="I10" s="1"/>
    </x:row>
    <x:row r="11">
      <x:c r="B11" s="1" t="s">
        <x:v>201</x:v>
      </x:c>
      <x:c r="C11" s="10" t="n">
        <x:f>Inputs!C141</x:f>
        <x:v>651</x:v>
      </x:c>
      <x:c r="D11" s="10" t="n">
        <x:f>Inputs!D141</x:f>
        <x:v>678</x:v>
      </x:c>
      <x:c r="E11" s="10" t="n">
        <x:f>Inputs!E141</x:f>
        <x:v>663</x:v>
      </x:c>
      <x:c r="F11" s="10" t="n">
        <x:f>Inputs!F141</x:f>
        <x:v>633</x:v>
      </x:c>
      <x:c r="G11" s="10" t="n">
        <x:f>Inputs!G141</x:f>
        <x:v>678</x:v>
      </x:c>
      <x:c r="H11" s="6" t="n">
        <x:f>F11</x:f>
        <x:v>633</x:v>
      </x:c>
      <x:c r="I11" s="1"/>
    </x:row>
    <x:row r="12">
      <x:c r="B12" s="1" t="s">
        <x:v>202</x:v>
      </x:c>
      <x:c r="C12" s="10" t="n">
        <x:f>Inputs!C142</x:f>
        <x:v>475</x:v>
      </x:c>
      <x:c r="D12" s="10" t="n">
        <x:f>Inputs!D142</x:f>
        <x:v>505</x:v>
      </x:c>
      <x:c r="E12" s="10" t="n">
        <x:f>Inputs!E142</x:f>
        <x:v>510</x:v>
      </x:c>
      <x:c r="F12" s="10" t="n">
        <x:f>Inputs!F142</x:f>
        <x:v>552</x:v>
      </x:c>
      <x:c r="G12" s="10" t="n">
        <x:f>Inputs!G142</x:f>
        <x:v>505</x:v>
      </x:c>
      <x:c r="H12" s="6" t="n">
        <x:f>F12</x:f>
        <x:v>552</x:v>
      </x:c>
      <x:c r="I12" s="1"/>
    </x:row>
    <x:row r="13">
      <x:c r="B13" s="1" t="s">
        <x:v>203</x:v>
      </x:c>
      <x:c r="C13" s="10" t="n">
        <x:f>Inputs!C143</x:f>
        <x:v>979</x:v>
      </x:c>
      <x:c r="D13" s="10" t="n">
        <x:f>Inputs!D143</x:f>
        <x:v>1108</x:v>
      </x:c>
      <x:c r="E13" s="10" t="n">
        <x:f>Inputs!E143</x:f>
        <x:v>1120</x:v>
      </x:c>
      <x:c r="F13" s="10" t="n">
        <x:f>Inputs!F143</x:f>
        <x:v>1063</x:v>
      </x:c>
      <x:c r="G13" s="10" t="n">
        <x:f>Inputs!G143</x:f>
        <x:v>1108</x:v>
      </x:c>
      <x:c r="H13" s="6" t="n">
        <x:f>F13</x:f>
        <x:v>1063</x:v>
      </x:c>
      <x:c r="I13" s="1"/>
    </x:row>
    <x:row r="14">
      <x:c r="B14" s="1" t="s">
        <x:v>204</x:v>
      </x:c>
      <x:c r="C14" s="10" t="n">
        <x:f>Inputs!C161-SUM(C10:C13)</x:f>
        <x:v>0</x:v>
      </x:c>
      <x:c r="D14" s="10" t="n">
        <x:f>Inputs!D161-SUM(D10:D13)</x:f>
        <x:v>0</x:v>
      </x:c>
      <x:c r="E14" s="10" t="n">
        <x:f>Inputs!E161-SUM(E10:E13)</x:f>
        <x:v>-1</x:v>
      </x:c>
      <x:c r="F14" s="10" t="n">
        <x:f>Inputs!F161-SUM(F10:F13)</x:f>
        <x:v>1</x:v>
      </x:c>
      <x:c r="G14" s="10" t="n">
        <x:f>Inputs!G161-SUM(G10:G13)</x:f>
        <x:v>0</x:v>
      </x:c>
      <x:c r="H14" s="6" t="n">
        <x:f>F14</x:f>
        <x:v>1</x:v>
      </x:c>
      <x:c r="I14" s="1"/>
    </x:row>
    <x:row r="15">
      <x:c r="B15" s="16" t="s">
        <x:v>205</x:v>
      </x:c>
      <x:c r="C15" s="4" t="n">
        <x:f>SUM(C10:C14)</x:f>
        <x:v>3868</x:v>
      </x:c>
      <x:c r="D15" s="4" t="n">
        <x:f>SUM(D10:D14)</x:f>
        <x:v>4219</x:v>
      </x:c>
      <x:c r="E15" s="4" t="n">
        <x:f>SUM(E10:E14)</x:f>
        <x:v>3716</x:v>
      </x:c>
      <x:c r="F15" s="4" t="n">
        <x:f>SUM(F10:F14)</x:f>
        <x:v>4492</x:v>
      </x:c>
      <x:c r="G15" s="4" t="n">
        <x:f>SUM(G10:G14)</x:f>
        <x:v>4219</x:v>
      </x:c>
      <x:c r="H15" s="9" t="n">
        <x:f>SUM(H10:H14)</x:f>
        <x:v>5021.800999999996</x:v>
      </x:c>
      <x:c r="I15" s="1"/>
    </x:row>
    <x:row r="16">
      <x:c r="B16" s="1" t="s">
        <x:v>206</x:v>
      </x:c>
      <x:c r="C16" s="10" t="n">
        <x:f>Inputs!C144</x:f>
        <x:v>42889</x:v>
      </x:c>
      <x:c r="D16" s="10" t="n">
        <x:f>Inputs!D144</x:f>
        <x:v>43494</x:v>
      </x:c>
      <x:c r="E16" s="10" t="n">
        <x:f>Inputs!E144</x:f>
        <x:v>43700</x:v>
      </x:c>
      <x:c r="F16" s="10" t="n">
        <x:f>Inputs!F144</x:f>
        <x:v>43616</x:v>
      </x:c>
      <x:c r="G16" s="10" t="n">
        <x:f>Inputs!G144</x:f>
        <x:v>43494</x:v>
      </x:c>
      <x:c r="H16" s="27" t="n">
        <x:f>F16+'Cash Flow Statement'!H13-'Income Statement'!H24</x:f>
        <x:v>43776</x:v>
      </x:c>
      <x:c r="I16" s="1"/>
    </x:row>
    <x:row r="17">
      <x:c r="B17" s="1" t="s">
        <x:v>207</x:v>
      </x:c>
      <x:c r="C17" s="10" t="n">
        <x:f>Inputs!C145</x:f>
        <x:v>1352</x:v>
      </x:c>
      <x:c r="D17" s="10" t="n">
        <x:f>Inputs!D145</x:f>
        <x:v>1328</x:v>
      </x:c>
      <x:c r="E17" s="10" t="n">
        <x:f>Inputs!E145</x:f>
        <x:v>1295</x:v>
      </x:c>
      <x:c r="F17" s="10" t="n">
        <x:f>Inputs!F145</x:f>
        <x:v>1260</x:v>
      </x:c>
      <x:c r="G17" s="10" t="n">
        <x:f>Inputs!G145</x:f>
        <x:v>1328</x:v>
      </x:c>
      <x:c r="H17" s="6" t="n">
        <x:f>F17</x:f>
        <x:v>1260</x:v>
      </x:c>
      <x:c r="I17" s="1"/>
    </x:row>
    <x:row r="18">
      <x:c r="B18" s="1" t="s">
        <x:v>208</x:v>
      </x:c>
      <x:c r="C18" s="10" t="n">
        <x:f>Inputs!C146</x:f>
        <x:v>579</x:v>
      </x:c>
      <x:c r="D18" s="10" t="n">
        <x:f>Inputs!D146</x:f>
        <x:v>579</x:v>
      </x:c>
      <x:c r="E18" s="10" t="n">
        <x:f>Inputs!E146</x:f>
        <x:v>579</x:v>
      </x:c>
      <x:c r="F18" s="10" t="n">
        <x:f>Inputs!F146</x:f>
        <x:v>579</x:v>
      </x:c>
      <x:c r="G18" s="10" t="n">
        <x:f>Inputs!G146</x:f>
        <x:v>579</x:v>
      </x:c>
      <x:c r="H18" s="6" t="n">
        <x:f>F18</x:f>
        <x:v>579</x:v>
      </x:c>
      <x:c r="I18" s="1"/>
    </x:row>
    <x:row r="19">
      <x:c r="B19" s="1" t="s">
        <x:v>209</x:v>
      </x:c>
      <x:c r="C19" s="10" t="n">
        <x:f>Inputs!C147</x:f>
        <x:v>1181</x:v>
      </x:c>
      <x:c r="D19" s="10" t="n">
        <x:f>Inputs!D147</x:f>
        <x:v>1177</x:v>
      </x:c>
      <x:c r="E19" s="10" t="n">
        <x:f>Inputs!E147</x:f>
        <x:v>1181</x:v>
      </x:c>
      <x:c r="F19" s="10" t="n">
        <x:f>Inputs!F147</x:f>
        <x:v>1181</x:v>
      </x:c>
      <x:c r="G19" s="10" t="n">
        <x:f>Inputs!G147</x:f>
        <x:v>1177</x:v>
      </x:c>
      <x:c r="H19" s="6" t="n">
        <x:f>F19</x:f>
        <x:v>1181</x:v>
      </x:c>
      <x:c r="I19" s="1"/>
    </x:row>
    <x:row r="20">
      <x:c r="B20" s="1" t="s">
        <x:v>210</x:v>
      </x:c>
      <x:c r="C20" s="10" t="n">
        <x:f>Inputs!C148</x:f>
        <x:v>962</x:v>
      </x:c>
      <x:c r="D20" s="10" t="n">
        <x:f>Inputs!D148</x:f>
        <x:v>890</x:v>
      </x:c>
      <x:c r="E20" s="10" t="n">
        <x:f>Inputs!E148</x:f>
        <x:v>1095</x:v>
      </x:c>
      <x:c r="F20" s="10" t="n">
        <x:f>Inputs!F148</x:f>
        <x:v>1100</x:v>
      </x:c>
      <x:c r="G20" s="10" t="n">
        <x:f>Inputs!G148</x:f>
        <x:v>890</x:v>
      </x:c>
      <x:c r="H20" s="6" t="n">
        <x:f>F20</x:f>
        <x:v>1100</x:v>
      </x:c>
      <x:c r="I20" s="1"/>
    </x:row>
    <x:row r="21">
      <x:c r="B21" s="1" t="s">
        <x:v>211</x:v>
      </x:c>
      <x:c r="C21" s="10" t="n">
        <x:f>Inputs!C160-SUM(C15:C20)</x:f>
        <x:v>0</x:v>
      </x:c>
      <x:c r="D21" s="10" t="n">
        <x:f>Inputs!D160-SUM(D15:D20)</x:f>
        <x:v>0</x:v>
      </x:c>
      <x:c r="E21" s="10" t="n">
        <x:f>Inputs!E160-SUM(E15:E20)</x:f>
        <x:v>1</x:v>
      </x:c>
      <x:c r="F21" s="10" t="n">
        <x:f>Inputs!F160-SUM(F15:F20)</x:f>
        <x:v>0</x:v>
      </x:c>
      <x:c r="G21" s="10" t="n">
        <x:f>Inputs!G160-SUM(G15:G20)</x:f>
        <x:v>0</x:v>
      </x:c>
      <x:c r="H21" s="6" t="n">
        <x:f>F21</x:f>
        <x:v>0</x:v>
      </x:c>
      <x:c r="I21" s="1"/>
    </x:row>
    <x:row r="22">
      <x:c r="B22" s="16" t="s">
        <x:v>212</x:v>
      </x:c>
      <x:c r="C22" s="4" t="n">
        <x:f>SUM(C15:C21)</x:f>
        <x:v>50831</x:v>
      </x:c>
      <x:c r="D22" s="4" t="n">
        <x:f>SUM(D15:D21)</x:f>
        <x:v>51687</x:v>
      </x:c>
      <x:c r="E22" s="4" t="n">
        <x:f>SUM(E15:E21)</x:f>
        <x:v>51567</x:v>
      </x:c>
      <x:c r="F22" s="4" t="n">
        <x:f>SUM(F15:F21)</x:f>
        <x:v>52228</x:v>
      </x:c>
      <x:c r="G22" s="4" t="n">
        <x:f>SUM(G15:G21)</x:f>
        <x:v>51687</x:v>
      </x:c>
      <x:c r="H22" s="9" t="n">
        <x:f>SUM(H15:H21)</x:f>
        <x:v>52917.80099999999</x:v>
      </x:c>
      <x:c r="I22" s="1"/>
    </x:row>
    <x:row r="23">
      <x:c r="B23" s="1" t="s">
        <x:v>213</x:v>
      </x:c>
      <x:c r="C23" s="2"/>
      <x:c r="D23" s="2"/>
      <x:c r="E23" s="2"/>
      <x:c r="F23" s="2"/>
      <x:c r="G23" s="2"/>
      <x:c r="H23" s="6"/>
      <x:c r="I23" s="1"/>
    </x:row>
    <x:row r="24">
      <x:c r="B24" s="1" t="s">
        <x:v>214</x:v>
      </x:c>
      <x:c r="C24" s="10" t="n">
        <x:f>Inputs!C149</x:f>
        <x:v>1417</x:v>
      </x:c>
      <x:c r="D24" s="10" t="n">
        <x:f>Inputs!D149</x:f>
        <x:v>2603</x:v>
      </x:c>
      <x:c r="E24" s="10" t="n">
        <x:f>Inputs!E149</x:f>
        <x:v>1502</x:v>
      </x:c>
      <x:c r="F24" s="10" t="n">
        <x:f>Inputs!F149</x:f>
        <x:v>1471</x:v>
      </x:c>
      <x:c r="G24" s="10" t="n">
        <x:f>Inputs!G149</x:f>
        <x:v>2603</x:v>
      </x:c>
      <x:c r="H24" s="6" t="n">
        <x:f>F24</x:f>
        <x:v>1471</x:v>
      </x:c>
      <x:c r="I24" s="1"/>
    </x:row>
    <x:row r="25">
      <x:c r="B25" s="1" t="s">
        <x:v>215</x:v>
      </x:c>
      <x:c r="C25" s="10" t="n">
        <x:f>Inputs!C150</x:f>
        <x:v>178</x:v>
      </x:c>
      <x:c r="D25" s="10" t="n">
        <x:f>Inputs!D150</x:f>
        <x:v>175</x:v>
      </x:c>
      <x:c r="E25" s="10" t="n">
        <x:f>Inputs!E150</x:f>
        <x:v>171</x:v>
      </x:c>
      <x:c r="F25" s="10" t="n">
        <x:f>Inputs!F150</x:f>
        <x:v>168</x:v>
      </x:c>
      <x:c r="G25" s="10" t="n">
        <x:f>Inputs!G150</x:f>
        <x:v>175</x:v>
      </x:c>
      <x:c r="H25" s="6" t="n">
        <x:f>F25</x:f>
        <x:v>168</x:v>
      </x:c>
      <x:c r="I25" s="1"/>
    </x:row>
    <x:row r="26">
      <x:c r="B26" s="1" t="s">
        <x:v>216</x:v>
      </x:c>
      <x:c r="C26" s="10" t="n">
        <x:f>Inputs!C151</x:f>
        <x:v>1173</x:v>
      </x:c>
      <x:c r="D26" s="10" t="n">
        <x:f>Inputs!D151</x:f>
        <x:v>1245</x:v>
      </x:c>
      <x:c r="E26" s="10" t="n">
        <x:f>Inputs!E151</x:f>
        <x:v>1242</x:v>
      </x:c>
      <x:c r="F26" s="10" t="n">
        <x:f>Inputs!F151</x:f>
        <x:v>1246</x:v>
      </x:c>
      <x:c r="G26" s="10" t="n">
        <x:f>Inputs!G151</x:f>
        <x:v>1245</x:v>
      </x:c>
      <x:c r="H26" s="6" t="n">
        <x:f>F26</x:f>
        <x:v>1246</x:v>
      </x:c>
      <x:c r="I26" s="1"/>
    </x:row>
    <x:row r="27">
      <x:c r="B27" s="1" t="s">
        <x:v>217</x:v>
      </x:c>
      <x:c r="C27" s="10" t="n">
        <x:f>Inputs!C152</x:f>
        <x:v>1977</x:v>
      </x:c>
      <x:c r="D27" s="10" t="n">
        <x:f>Inputs!D152</x:f>
        <x:v>2239</x:v>
      </x:c>
      <x:c r="E27" s="10" t="n">
        <x:f>Inputs!E152</x:f>
        <x:v>2034</x:v>
      </x:c>
      <x:c r="F27" s="10" t="n">
        <x:f>Inputs!F152</x:f>
        <x:v>2092</x:v>
      </x:c>
      <x:c r="G27" s="10" t="n">
        <x:f>Inputs!G152</x:f>
        <x:v>2239</x:v>
      </x:c>
      <x:c r="H27" s="6" t="n">
        <x:f>F27</x:f>
        <x:v>2092</x:v>
      </x:c>
      <x:c r="I27" s="1"/>
    </x:row>
    <x:row r="28">
      <x:c r="B28" s="1" t="s">
        <x:v>218</x:v>
      </x:c>
      <x:c r="C28" s="10" t="n">
        <x:f>Inputs!C153</x:f>
        <x:v>6691</x:v>
      </x:c>
      <x:c r="D28" s="10" t="n">
        <x:f>Inputs!D153</x:f>
        <x:v>6831</x:v>
      </x:c>
      <x:c r="E28" s="10" t="n">
        <x:f>Inputs!E153</x:f>
        <x:v>7472</x:v>
      </x:c>
      <x:c r="F28" s="10" t="n">
        <x:f>Inputs!F153</x:f>
        <x:v>8457</x:v>
      </x:c>
      <x:c r="G28" s="10" t="n">
        <x:f>Inputs!G153</x:f>
        <x:v>6831</x:v>
      </x:c>
      <x:c r="H28" s="27" t="n">
        <x:f>Inputs!H198</x:f>
        <x:v>8100</x:v>
      </x:c>
      <x:c r="I28" s="1"/>
    </x:row>
    <x:row r="29">
      <x:c r="B29" s="1" t="s">
        <x:v>219</x:v>
      </x:c>
      <x:c r="C29" s="10" t="n">
        <x:f>Inputs!C162-SUM(C24:C28)</x:f>
        <x:v>0</x:v>
      </x:c>
      <x:c r="D29" s="10" t="n">
        <x:f>Inputs!D162-SUM(D24:D28)</x:f>
        <x:v>-1</x:v>
      </x:c>
      <x:c r="E29" s="10" t="n">
        <x:f>Inputs!E162-SUM(E24:E28)</x:f>
        <x:v>-1</x:v>
      </x:c>
      <x:c r="F29" s="10" t="n">
        <x:f>Inputs!F162-SUM(F24:F28)</x:f>
        <x:v>0</x:v>
      </x:c>
      <x:c r="G29" s="10" t="n">
        <x:f>Inputs!G162-SUM(G24:G28)</x:f>
        <x:v>-1</x:v>
      </x:c>
      <x:c r="H29" s="6" t="n">
        <x:f>F29</x:f>
        <x:v>0</x:v>
      </x:c>
      <x:c r="I29" s="1"/>
    </x:row>
    <x:row r="30">
      <x:c r="B30" s="16" t="s">
        <x:v>220</x:v>
      </x:c>
      <x:c r="C30" s="4" t="n">
        <x:f>SUM(C24:C29)</x:f>
        <x:v>11436</x:v>
      </x:c>
      <x:c r="D30" s="4" t="n">
        <x:f>SUM(D24:D29)</x:f>
        <x:v>13092</x:v>
      </x:c>
      <x:c r="E30" s="4" t="n">
        <x:f>SUM(E24:E29)</x:f>
        <x:v>12420</x:v>
      </x:c>
      <x:c r="F30" s="4" t="n">
        <x:f>SUM(F24:F29)</x:f>
        <x:v>13434</x:v>
      </x:c>
      <x:c r="G30" s="4" t="n">
        <x:f>SUM(G24:G29)</x:f>
        <x:v>13092</x:v>
      </x:c>
      <x:c r="H30" s="9" t="n">
        <x:f>SUM(H24:H29)</x:f>
        <x:v>13077</x:v>
      </x:c>
      <x:c r="I30" s="1"/>
    </x:row>
    <x:row r="31">
      <x:c r="B31" s="1" t="s">
        <x:v>221</x:v>
      </x:c>
      <x:c r="C31" s="10" t="n">
        <x:f>Inputs!C154</x:f>
        <x:v>25064</x:v>
      </x:c>
      <x:c r="D31" s="10" t="n">
        <x:f>Inputs!D154</x:f>
        <x:v>24037</x:v>
      </x:c>
      <x:c r="E31" s="10" t="n">
        <x:f>Inputs!E154</x:f>
        <x:v>23788</x:v>
      </x:c>
      <x:c r="F31" s="10" t="n">
        <x:f>Inputs!F154</x:f>
        <x:v>23418</x:v>
      </x:c>
      <x:c r="G31" s="10" t="n">
        <x:f>Inputs!G154</x:f>
        <x:v>24037</x:v>
      </x:c>
      <x:c r="H31" s="27" t="n">
        <x:f>F31-Inputs!H197</x:f>
        <x:v>23068</x:v>
      </x:c>
      <x:c r="I31" s="1"/>
    </x:row>
    <x:row r="32">
      <x:c r="B32" s="1" t="s">
        <x:v>222</x:v>
      </x:c>
      <x:c r="C32" s="10" t="n">
        <x:f>Inputs!C155</x:f>
        <x:v>1201</x:v>
      </x:c>
      <x:c r="D32" s="10" t="n">
        <x:f>Inputs!D155</x:f>
        <x:v>1178</x:v>
      </x:c>
      <x:c r="E32" s="10" t="n">
        <x:f>Inputs!E155</x:f>
        <x:v>1146</x:v>
      </x:c>
      <x:c r="F32" s="10" t="n">
        <x:f>Inputs!F155</x:f>
        <x:v>1113</x:v>
      </x:c>
      <x:c r="G32" s="10" t="n">
        <x:f>Inputs!G155</x:f>
        <x:v>1178</x:v>
      </x:c>
      <x:c r="H32" s="6" t="n">
        <x:f>F32</x:f>
        <x:v>1113</x:v>
      </x:c>
      <x:c r="I32" s="1"/>
    </x:row>
    <x:row r="33">
      <x:c r="B33" s="1" t="s">
        <x:v>223</x:v>
      </x:c>
      <x:c r="C33" s="10" t="n">
        <x:f>Inputs!C156</x:f>
        <x:v>1202</x:v>
      </x:c>
      <x:c r="D33" s="10" t="n">
        <x:f>Inputs!D156</x:f>
        <x:v>1097</x:v>
      </x:c>
      <x:c r="E33" s="10" t="n">
        <x:f>Inputs!E156</x:f>
        <x:v>1164</x:v>
      </x:c>
      <x:c r="F33" s="10" t="n">
        <x:f>Inputs!F156</x:f>
        <x:v>1279</x:v>
      </x:c>
      <x:c r="G33" s="10" t="n">
        <x:f>Inputs!G156</x:f>
        <x:v>1097</x:v>
      </x:c>
      <x:c r="H33" s="6" t="n">
        <x:f>F33</x:f>
        <x:v>1279</x:v>
      </x:c>
      <x:c r="I33" s="1"/>
    </x:row>
    <x:row r="34">
      <x:c r="B34" s="16" t="s">
        <x:v>224</x:v>
      </x:c>
      <x:c r="C34" s="4" t="n">
        <x:f>SUM(C30:C33,C40)</x:f>
        <x:v>38903</x:v>
      </x:c>
      <x:c r="D34" s="4" t="n">
        <x:f>SUM(D30:D33,D40)</x:f>
        <x:v>39403</x:v>
      </x:c>
      <x:c r="E34" s="4" t="n">
        <x:f>SUM(E30:E33,E40)</x:f>
        <x:v>38518</x:v>
      </x:c>
      <x:c r="F34" s="4" t="n">
        <x:f>SUM(F30:F33,F40)</x:f>
        <x:v>39244</x:v>
      </x:c>
      <x:c r="G34" s="4" t="n">
        <x:f>SUM(G30:G33,G40)</x:f>
        <x:v>39403</x:v>
      </x:c>
      <x:c r="H34" s="9" t="n">
        <x:f>SUM(H30:H33,H40)</x:f>
        <x:v>38537</x:v>
      </x:c>
      <x:c r="I34" s="1"/>
    </x:row>
    <x:row r="35">
      <x:c r="B35" s="16" t="s">
        <x:v>225</x:v>
      </x:c>
      <x:c r="C35" s="17" t="n">
        <x:f>Inputs!C157</x:f>
        <x:v>11928</x:v>
      </x:c>
      <x:c r="D35" s="17" t="n">
        <x:f>Inputs!D157</x:f>
        <x:v>12284</x:v>
      </x:c>
      <x:c r="E35" s="17" t="n">
        <x:f>Inputs!E157</x:f>
        <x:v>13049</x:v>
      </x:c>
      <x:c r="F35" s="17" t="n">
        <x:f>Inputs!F157</x:f>
        <x:v>12984</x:v>
      </x:c>
      <x:c r="G35" s="17" t="n">
        <x:f>Inputs!G157</x:f>
        <x:v>12284</x:v>
      </x:c>
      <x:c r="H35" s="38" t="n">
        <x:f>F35+'Income Statement'!H33-Inputs!H195-Inputs!H196</x:f>
        <x:v>14380.800999999996</x:v>
      </x:c>
      <x:c r="I35" s="1"/>
    </x:row>
    <x:row r="36">
      <x:c r="B36" s="16" t="s">
        <x:v>226</x:v>
      </x:c>
      <x:c r="C36" s="4" t="n">
        <x:f>C22-C34-C35</x:f>
        <x:v>0</x:v>
      </x:c>
      <x:c r="D36" s="4" t="n">
        <x:f>D22-D34-D35</x:f>
        <x:v>0</x:v>
      </x:c>
      <x:c r="E36" s="4" t="n">
        <x:f>E22-E34-E35</x:f>
        <x:v>0</x:v>
      </x:c>
      <x:c r="F36" s="4" t="n">
        <x:f>F22-F34-F35</x:f>
        <x:v>0</x:v>
      </x:c>
      <x:c r="G36" s="4" t="n">
        <x:f>G22-G34-G35</x:f>
        <x:v>0</x:v>
      </x:c>
      <x:c r="H36" s="9" t="n">
        <x:f>IF(ABS(H22-H34-H35)&lt;0.000001,0,H22-H34-H35)</x:f>
        <x:v>0</x:v>
      </x:c>
      <x:c r="I36" s="1"/>
    </x:row>
    <x:row r="37">
      <x:c r="B37" s="1" t="s">
        <x:v>227</x:v>
      </x:c>
      <x:c r="C37" s="2"/>
      <x:c r="D37" s="2"/>
      <x:c r="E37" s="2"/>
      <x:c r="F37" s="2"/>
      <x:c r="G37" s="2"/>
      <x:c r="H37" s="6" t="n">
        <x:f>H28-F28</x:f>
        <x:v>-357</x:v>
      </x:c>
      <x:c r="I37" s="1"/>
    </x:row>
    <x:row r="38">
      <x:c r="B38" s="1" t="s">
        <x:v>228</x:v>
      </x:c>
      <x:c r="C38" s="2" t="n">
        <x:f>SUM(C24,C31)</x:f>
        <x:v>26481</x:v>
      </x:c>
      <x:c r="D38" s="2" t="n">
        <x:f>SUM(D24,D31)</x:f>
        <x:v>26640</x:v>
      </x:c>
      <x:c r="E38" s="2" t="n">
        <x:f>SUM(E24,E31)</x:f>
        <x:v>25290</x:v>
      </x:c>
      <x:c r="F38" s="2" t="n">
        <x:f>SUM(F24,F31)</x:f>
        <x:v>24889</x:v>
      </x:c>
      <x:c r="G38" s="2" t="n">
        <x:f>SUM(G24,G31)</x:f>
        <x:v>26640</x:v>
      </x:c>
      <x:c r="H38" s="6" t="n">
        <x:f>SUM(H24,H31)</x:f>
        <x:v>24539</x:v>
      </x:c>
      <x:c r="I38" s="1"/>
    </x:row>
    <x:row r="39">
      <x:c r="B39" s="1" t="s">
        <x:v>229</x:v>
      </x:c>
      <x:c r="C39" s="2"/>
      <x:c r="D39" s="2"/>
      <x:c r="E39" s="2"/>
      <x:c r="F39" s="2"/>
      <x:c r="G39" s="2"/>
      <x:c r="H39" s="6" t="n">
        <x:f>H35-F35</x:f>
        <x:v>1396.8009999999958</x:v>
      </x:c>
      <x:c r="I39" s="1"/>
    </x:row>
    <x:row r="40">
      <x:c r="B40" s="1" t="s">
        <x:v>230</x:v>
      </x:c>
      <x:c r="C40" s="10" t="n">
        <x:f>Inputs!C160-SUM(C30:C33)-C35</x:f>
        <x:v>0</x:v>
      </x:c>
      <x:c r="D40" s="10" t="n">
        <x:f>Inputs!D160-SUM(D30:D33)-D35</x:f>
        <x:v>-1</x:v>
      </x:c>
      <x:c r="E40" s="10" t="n">
        <x:f>Inputs!E160-SUM(E30:E33)-E35</x:f>
        <x:v>0</x:v>
      </x:c>
      <x:c r="F40" s="10" t="n">
        <x:f>Inputs!F160-SUM(F30:F33)-F35</x:f>
        <x:v>0</x:v>
      </x:c>
      <x:c r="G40" s="10" t="n">
        <x:f>Inputs!G160-SUM(G30:G33)-G35</x:f>
        <x:v>-1</x:v>
      </x:c>
      <x:c r="H40" s="6" t="n">
        <x:f>F40</x:f>
        <x:v>0</x:v>
      </x:c>
      <x:c r="I40" s="1"/>
    </x:row>
    <x:row r="41">
      <x:c r="B41" s="1"/>
      <x:c r="C41" s="2"/>
      <x:c r="D41" s="2"/>
      <x:c r="E41" s="2"/>
      <x:c r="F41" s="2"/>
      <x:c r="G41" s="2"/>
      <x:c r="H41" s="6"/>
      <x:c r="I41" s="1"/>
    </x:row>
    <x:row r="42">
      <x:c r="B42" s="1"/>
      <x:c r="C42" s="2"/>
      <x:c r="D42" s="2"/>
      <x:c r="E42" s="2"/>
      <x:c r="F42" s="2"/>
      <x:c r="G42" s="2"/>
      <x:c r="H42" s="6"/>
      <x:c r="I42" s="1"/>
    </x:row>
    <x:row r="43">
      <x:c r="B43" s="1"/>
      <x:c r="C43" s="2"/>
      <x:c r="D43" s="2"/>
      <x:c r="E43" s="2"/>
      <x:c r="F43" s="2"/>
      <x:c r="G43" s="2"/>
      <x:c r="H43" s="6"/>
      <x:c r="I43" s="1"/>
    </x:row>
    <x:row r="44">
      <x:c r="B44" s="1"/>
      <x:c r="C44" s="2"/>
      <x:c r="D44" s="2"/>
      <x:c r="E44" s="2"/>
      <x:c r="F44" s="2"/>
      <x:c r="G44" s="2"/>
      <x:c r="H44" s="6"/>
      <x:c r="I44" s="1"/>
    </x:row>
    <x:row r="45">
      <x:c r="B45" s="1"/>
      <x:c r="C45" s="2"/>
      <x:c r="D45" s="2"/>
      <x:c r="E45" s="2"/>
      <x:c r="F45" s="2"/>
      <x:c r="G45" s="2"/>
      <x:c r="H45" s="6"/>
      <x:c r="I45" s="1"/>
    </x:row>
    <x:row r="46">
      <x:c r="B46" s="1"/>
      <x:c r="C46" s="2"/>
      <x:c r="D46" s="2"/>
      <x:c r="E46" s="2"/>
      <x:c r="F46" s="2"/>
      <x:c r="G46" s="2"/>
      <x:c r="H46" s="6"/>
      <x:c r="I46" s="1"/>
    </x:row>
    <x:row r="47">
      <x:c r="B47" s="1"/>
      <x:c r="C47" s="2"/>
      <x:c r="D47" s="2"/>
      <x:c r="E47" s="2"/>
      <x:c r="F47" s="2"/>
      <x:c r="G47" s="2"/>
      <x:c r="H47" s="6"/>
      <x:c r="I47" s="1"/>
    </x:row>
    <x:row r="48">
      <x:c r="B48" s="1"/>
      <x:c r="C48" s="2"/>
      <x:c r="D48" s="2"/>
      <x:c r="E48" s="2"/>
      <x:c r="F48" s="2"/>
      <x:c r="G48" s="2"/>
      <x:c r="H48" s="6"/>
      <x:c r="I48" s="1"/>
    </x:row>
    <x:row r="49">
      <x:c r="B49" s="1"/>
      <x:c r="C49" s="2"/>
      <x:c r="D49" s="2"/>
      <x:c r="E49" s="2"/>
      <x:c r="F49" s="2"/>
      <x:c r="G49" s="2"/>
      <x:c r="H49" s="6"/>
      <x:c r="I49" s="1"/>
    </x:row>
    <x:row r="50">
      <x:c r="B50" s="1"/>
      <x:c r="C50" s="2"/>
      <x:c r="D50" s="2"/>
      <x:c r="E50" s="2"/>
      <x:c r="F50" s="2"/>
      <x:c r="G50" s="2"/>
      <x:c r="H50" s="6"/>
      <x:c r="I50" s="1"/>
    </x:row>
    <x:row r="51">
      <x:c r="B51" s="1"/>
      <x:c r="C51" s="2"/>
      <x:c r="D51" s="2"/>
      <x:c r="E51" s="2"/>
      <x:c r="F51" s="2"/>
      <x:c r="G51" s="2"/>
      <x:c r="H51" s="6"/>
      <x:c r="I51" s="1"/>
    </x:row>
    <x:row r="52">
      <x:c r="B52" s="1"/>
      <x:c r="C52" s="2"/>
      <x:c r="D52" s="2"/>
      <x:c r="E52" s="2"/>
      <x:c r="F52" s="2"/>
      <x:c r="G52" s="2"/>
      <x:c r="H52" s="6"/>
      <x:c r="I52" s="1"/>
    </x:row>
    <x:row r="53">
      <x:c r="B53" s="1"/>
      <x:c r="C53" s="2"/>
      <x:c r="D53" s="2"/>
      <x:c r="E53" s="2"/>
      <x:c r="F53" s="2"/>
      <x:c r="G53" s="2"/>
      <x:c r="H53" s="6"/>
      <x:c r="I53" s="1"/>
    </x:row>
    <x:row r="54">
      <x:c r="B54" s="1"/>
      <x:c r="C54" s="2"/>
      <x:c r="D54" s="2"/>
      <x:c r="E54" s="2"/>
      <x:c r="F54" s="2"/>
      <x:c r="G54" s="2"/>
      <x:c r="H54" s="6"/>
      <x:c r="I54" s="1"/>
    </x:row>
    <x:row r="55">
      <x:c r="B55" s="1"/>
      <x:c r="C55" s="2"/>
      <x:c r="D55" s="2"/>
      <x:c r="E55" s="2"/>
      <x:c r="F55" s="2"/>
      <x:c r="G55" s="2"/>
      <x:c r="H55" s="6"/>
      <x:c r="I55" s="1"/>
    </x:row>
    <x:row r="56">
      <x:c r="B56" s="1"/>
      <x:c r="C56" s="1"/>
      <x:c r="D56" s="1"/>
      <x:c r="E56" s="1"/>
      <x:c r="F56" s="1"/>
      <x:c r="G56" s="1"/>
      <x:c r="H56" s="1"/>
      <x:c r="I56" s="1"/>
    </x:row>
    <x:row r="57">
      <x:c r="B57" s="1"/>
      <x:c r="C57" s="1"/>
      <x:c r="D57" s="1"/>
      <x:c r="E57" s="1"/>
      <x:c r="F57" s="1"/>
      <x:c r="G57" s="1"/>
      <x:c r="H57" s="1"/>
      <x:c r="I57" s="1"/>
    </x:row>
    <x:row r="58">
      <x:c r="B58" s="1"/>
      <x:c r="C58" s="1"/>
      <x:c r="D58" s="1"/>
      <x:c r="E58" s="1"/>
      <x:c r="F58" s="1"/>
      <x:c r="G58" s="1"/>
      <x:c r="H58" s="1"/>
      <x:c r="I58" s="1"/>
    </x:row>
    <x:row r="59">
      <x:c r="B59" s="1"/>
      <x:c r="C59" s="1"/>
      <x:c r="D59" s="1"/>
      <x:c r="E59" s="1"/>
      <x:c r="F59" s="1"/>
      <x:c r="G59" s="1"/>
      <x:c r="H59" s="1"/>
      <x:c r="I59" s="1"/>
    </x:row>
    <x:row r="60">
      <x:c r="B60" s="1"/>
      <x:c r="C60" s="1"/>
      <x:c r="D60" s="1"/>
      <x:c r="E60" s="1"/>
      <x:c r="F60" s="1"/>
      <x:c r="G60" s="1"/>
      <x:c r="H60" s="1"/>
      <x:c r="I60" s="1"/>
    </x:row>
    <x:row r="61">
      <x:c r="B61" s="1"/>
      <x:c r="C61" s="1"/>
      <x:c r="D61" s="1"/>
      <x:c r="E61" s="1"/>
      <x:c r="F61" s="1"/>
      <x:c r="G61" s="1"/>
      <x:c r="H61" s="1"/>
      <x:c r="I61" s="1"/>
    </x:row>
    <x:row r="62">
      <x:c r="B62" s="1"/>
      <x:c r="C62" s="1"/>
      <x:c r="D62" s="1"/>
      <x:c r="E62" s="1"/>
      <x:c r="F62" s="1"/>
      <x:c r="G62" s="1"/>
      <x:c r="H62" s="1"/>
      <x:c r="I62" s="1"/>
    </x:row>
    <x:row r="63">
      <x:c r="B63" s="1"/>
      <x:c r="C63" s="1"/>
      <x:c r="D63" s="1"/>
      <x:c r="E63" s="1"/>
      <x:c r="F63" s="1"/>
      <x:c r="G63" s="1"/>
      <x:c r="H63" s="1"/>
      <x:c r="I63" s="1"/>
    </x:row>
    <x:row r="64">
      <x:c r="B64" s="1"/>
      <x:c r="C64" s="1"/>
      <x:c r="D64" s="1"/>
      <x:c r="E64" s="1"/>
      <x:c r="F64" s="1"/>
      <x:c r="G64" s="1"/>
      <x:c r="H64" s="1"/>
      <x:c r="I64" s="1"/>
    </x:row>
    <x:row r="65">
      <x:c r="B65" s="1"/>
      <x:c r="C65" s="1"/>
      <x:c r="D65" s="1"/>
      <x:c r="E65" s="1"/>
      <x:c r="F65" s="1"/>
      <x:c r="G65" s="1"/>
      <x:c r="H65" s="1"/>
      <x:c r="I65" s="1"/>
    </x:row>
    <x:row r="66">
      <x:c r="B66" s="1"/>
      <x:c r="C66" s="1"/>
      <x:c r="D66" s="1"/>
      <x:c r="E66" s="1"/>
      <x:c r="F66" s="1"/>
      <x:c r="G66" s="1"/>
      <x:c r="H66" s="1"/>
      <x:c r="I66" s="1"/>
    </x:row>
    <x:row r="67">
      <x:c r="B67" s="1"/>
      <x:c r="C67" s="1"/>
      <x:c r="D67" s="1"/>
      <x:c r="E67" s="1"/>
      <x:c r="F67" s="1"/>
      <x:c r="G67" s="1"/>
      <x:c r="H67" s="1"/>
      <x:c r="I67" s="1"/>
    </x:row>
    <x:row r="68">
      <x:c r="B68" s="1"/>
      <x:c r="C68" s="1"/>
      <x:c r="D68" s="1"/>
      <x:c r="E68" s="1"/>
      <x:c r="F68" s="1"/>
      <x:c r="G68" s="1"/>
      <x:c r="H68" s="1"/>
      <x:c r="I68" s="1"/>
    </x:row>
    <x:row r="69">
      <x:c r="B69" s="1"/>
      <x:c r="C69" s="1"/>
      <x:c r="D69" s="1"/>
      <x:c r="E69" s="1"/>
      <x:c r="F69" s="1"/>
      <x:c r="G69" s="1"/>
      <x:c r="H69" s="1"/>
      <x:c r="I69" s="1"/>
    </x:row>
    <x:row r="70">
      <x:c r="B70" s="1"/>
      <x:c r="C70" s="1"/>
      <x:c r="D70" s="1"/>
      <x:c r="E70" s="1"/>
      <x:c r="F70" s="1"/>
      <x:c r="G70" s="1"/>
      <x:c r="H70" s="1"/>
      <x:c r="I70" s="1"/>
    </x:row>
    <x:row r="71">
      <x:c r="B71" s="1"/>
      <x:c r="C71" s="1"/>
      <x:c r="D71" s="1"/>
      <x:c r="E71" s="1"/>
      <x:c r="F71" s="1"/>
      <x:c r="G71" s="1"/>
      <x:c r="H71" s="1"/>
      <x:c r="I71" s="1"/>
    </x:row>
    <x:row r="72">
      <x:c r="B72" s="1"/>
      <x:c r="C72" s="1"/>
      <x:c r="D72" s="1"/>
      <x:c r="E72" s="1"/>
      <x:c r="F72" s="1"/>
      <x:c r="G72" s="1"/>
      <x:c r="H72" s="1"/>
      <x:c r="I72" s="1"/>
    </x:row>
    <x:row r="73">
      <x:c r="B73" s="1"/>
      <x:c r="C73" s="1"/>
      <x:c r="D73" s="1"/>
      <x:c r="E73" s="1"/>
      <x:c r="F73" s="1"/>
      <x:c r="G73" s="1"/>
      <x:c r="H73" s="1"/>
      <x:c r="I73" s="1"/>
    </x:row>
    <x:row r="74">
      <x:c r="B74" s="1"/>
      <x:c r="C74" s="1"/>
      <x:c r="D74" s="1"/>
      <x:c r="E74" s="1"/>
      <x:c r="F74" s="1"/>
      <x:c r="G74" s="1"/>
      <x:c r="H74" s="1"/>
      <x:c r="I74" s="1"/>
    </x:row>
    <x:row r="75">
      <x:c r="B75" s="1"/>
      <x:c r="C75" s="1"/>
      <x:c r="D75" s="1"/>
      <x:c r="E75" s="1"/>
      <x:c r="F75" s="1"/>
      <x:c r="G75" s="1"/>
      <x:c r="H75" s="1"/>
      <x:c r="I75" s="1"/>
    </x:row>
    <x:row r="76">
      <x:c r="B76" s="1"/>
      <x:c r="C76" s="1"/>
      <x:c r="D76" s="1"/>
      <x:c r="E76" s="1"/>
      <x:c r="F76" s="1"/>
      <x:c r="G76" s="1"/>
      <x:c r="H76" s="1"/>
      <x:c r="I76" s="1"/>
    </x:row>
    <x:row r="77">
      <x:c r="B77" s="1"/>
      <x:c r="C77" s="1"/>
      <x:c r="D77" s="1"/>
      <x:c r="E77" s="1"/>
      <x:c r="F77" s="1"/>
      <x:c r="G77" s="1"/>
      <x:c r="H77" s="1"/>
      <x:c r="I77" s="1"/>
    </x:row>
    <x:row r="78">
      <x:c r="B78" s="1"/>
      <x:c r="C78" s="1"/>
      <x:c r="D78" s="1"/>
      <x:c r="E78" s="1"/>
      <x:c r="F78" s="1"/>
      <x:c r="G78" s="1"/>
      <x:c r="H78" s="1"/>
      <x:c r="I78" s="1"/>
    </x:row>
    <x:row r="79">
      <x:c r="B79" s="1"/>
      <x:c r="C79" s="1"/>
      <x:c r="D79" s="1"/>
      <x:c r="E79" s="1"/>
      <x:c r="F79" s="1"/>
      <x:c r="G79" s="1"/>
      <x:c r="H79" s="1"/>
      <x:c r="I79" s="1"/>
    </x:row>
    <x:row r="80">
      <x:c r="B80" s="1"/>
      <x:c r="C80" s="1"/>
      <x:c r="D80" s="1"/>
      <x:c r="E80" s="1"/>
      <x:c r="F80" s="1"/>
      <x:c r="G80" s="1"/>
      <x:c r="H80" s="1"/>
      <x:c r="I80" s="1"/>
    </x:row>
    <x:row r="81">
      <x:c r="B81" s="1"/>
      <x:c r="C81" s="1"/>
      <x:c r="D81" s="1"/>
      <x:c r="E81" s="1"/>
      <x:c r="F81" s="1"/>
      <x:c r="G81" s="1"/>
      <x:c r="H81" s="1"/>
      <x:c r="I81" s="1"/>
    </x:row>
    <x:row r="82">
      <x:c r="B82" s="1"/>
      <x:c r="C82" s="1"/>
      <x:c r="D82" s="1"/>
      <x:c r="E82" s="1"/>
      <x:c r="F82" s="1"/>
      <x:c r="G82" s="1"/>
      <x:c r="H82" s="1"/>
      <x:c r="I82" s="1"/>
    </x:row>
    <x:row r="83">
      <x:c r="B83" s="1"/>
      <x:c r="C83" s="1"/>
      <x:c r="D83" s="1"/>
      <x:c r="E83" s="1"/>
      <x:c r="F83" s="1"/>
      <x:c r="G83" s="1"/>
      <x:c r="H83" s="1"/>
      <x:c r="I83" s="1"/>
    </x:row>
    <x:row r="84">
      <x:c r="B84" s="1"/>
      <x:c r="C84" s="1"/>
      <x:c r="D84" s="1"/>
      <x:c r="E84" s="1"/>
      <x:c r="F84" s="1"/>
      <x:c r="G84" s="1"/>
      <x:c r="H84" s="1"/>
      <x:c r="I84" s="1"/>
    </x:row>
    <x:row r="85">
      <x:c r="B85" s="1"/>
      <x:c r="C85" s="1"/>
      <x:c r="D85" s="1"/>
      <x:c r="E85" s="1"/>
      <x:c r="F85" s="1"/>
      <x:c r="G85" s="1"/>
      <x:c r="H85" s="1"/>
      <x:c r="I85" s="1"/>
    </x:row>
    <x:row r="86">
      <x:c r="B86" s="1"/>
      <x:c r="C86" s="1"/>
      <x:c r="D86" s="1"/>
      <x:c r="E86" s="1"/>
      <x:c r="F86" s="1"/>
      <x:c r="G86" s="1"/>
      <x:c r="H86" s="1"/>
      <x:c r="I86" s="1"/>
    </x:row>
    <x:row r="87">
      <x:c r="B87" s="1"/>
      <x:c r="C87" s="1"/>
      <x:c r="D87" s="1"/>
      <x:c r="E87" s="1"/>
      <x:c r="F87" s="1"/>
      <x:c r="G87" s="1"/>
      <x:c r="H87" s="1"/>
      <x:c r="I87" s="1"/>
    </x:row>
    <x:row r="88">
      <x:c r="B88" s="1"/>
      <x:c r="C88" s="1"/>
      <x:c r="D88" s="1"/>
      <x:c r="E88" s="1"/>
      <x:c r="F88" s="1"/>
      <x:c r="G88" s="1"/>
      <x:c r="H88" s="1"/>
      <x:c r="I88" s="1"/>
    </x:row>
    <x:row r="89">
      <x:c r="B89" s="1"/>
      <x:c r="C89" s="1"/>
      <x:c r="D89" s="1"/>
      <x:c r="E89" s="1"/>
      <x:c r="F89" s="1"/>
      <x:c r="G89" s="1"/>
      <x:c r="H89" s="1"/>
      <x:c r="I89" s="1"/>
    </x:row>
    <x:row r="90">
      <x:c r="B90" s="1"/>
      <x:c r="C90" s="1"/>
      <x:c r="D90" s="1"/>
      <x:c r="E90" s="1"/>
      <x:c r="F90" s="1"/>
      <x:c r="G90" s="1"/>
      <x:c r="H90" s="1"/>
      <x:c r="I90" s="1"/>
    </x:row>
    <x:row r="91">
      <x:c r="B91" s="1"/>
      <x:c r="C91" s="1"/>
      <x:c r="D91" s="1"/>
      <x:c r="E91" s="1"/>
      <x:c r="F91" s="1"/>
      <x:c r="G91" s="1"/>
      <x:c r="H91" s="1"/>
      <x:c r="I91" s="1"/>
    </x:row>
    <x:row r="92">
      <x:c r="B92" s="1"/>
      <x:c r="C92" s="1"/>
      <x:c r="D92" s="1"/>
      <x:c r="E92" s="1"/>
      <x:c r="F92" s="1"/>
      <x:c r="G92" s="1"/>
      <x:c r="H92" s="1"/>
      <x:c r="I92" s="1"/>
    </x:row>
    <x:row r="93">
      <x:c r="B93" s="1"/>
      <x:c r="C93" s="1"/>
      <x:c r="D93" s="1"/>
      <x:c r="E93" s="1"/>
      <x:c r="F93" s="1"/>
      <x:c r="G93" s="1"/>
      <x:c r="H93" s="1"/>
      <x:c r="I93" s="1"/>
    </x:row>
    <x:row r="94">
      <x:c r="B94" s="1"/>
      <x:c r="C94" s="1"/>
      <x:c r="D94" s="1"/>
      <x:c r="E94" s="1"/>
      <x:c r="F94" s="1"/>
      <x:c r="G94" s="1"/>
      <x:c r="H94" s="1"/>
      <x:c r="I94" s="1"/>
    </x:row>
    <x:row r="95">
      <x:c r="B95" s="1"/>
      <x:c r="C95" s="1"/>
      <x:c r="D95" s="1"/>
      <x:c r="E95" s="1"/>
      <x:c r="F95" s="1"/>
      <x:c r="G95" s="1"/>
      <x:c r="H95" s="1"/>
      <x:c r="I95" s="1"/>
    </x:row>
    <x:row r="96">
      <x:c r="B96" s="1"/>
      <x:c r="C96" s="1"/>
      <x:c r="D96" s="1"/>
      <x:c r="E96" s="1"/>
      <x:c r="F96" s="1"/>
      <x:c r="G96" s="1"/>
      <x:c r="H96" s="1"/>
      <x:c r="I96" s="1"/>
    </x:row>
    <x:row r="97">
      <x:c r="B97" s="1"/>
      <x:c r="C97" s="1"/>
      <x:c r="D97" s="1"/>
      <x:c r="E97" s="1"/>
      <x:c r="F97" s="1"/>
      <x:c r="G97" s="1"/>
      <x:c r="H97" s="1"/>
      <x:c r="I97" s="1"/>
    </x:row>
    <x:row r="98">
      <x:c r="B98" s="1"/>
      <x:c r="C98" s="1"/>
      <x:c r="D98" s="1"/>
      <x:c r="E98" s="1"/>
      <x:c r="F98" s="1"/>
      <x:c r="G98" s="1"/>
      <x:c r="H98" s="1"/>
      <x:c r="I98" s="1"/>
    </x:row>
    <x:row r="99">
      <x:c r="B99" s="1"/>
      <x:c r="C99" s="1"/>
      <x:c r="D99" s="1"/>
      <x:c r="E99" s="1"/>
      <x:c r="F99" s="1"/>
      <x:c r="G99" s="1"/>
      <x:c r="H99" s="1"/>
      <x:c r="I99" s="1"/>
    </x:row>
    <x:row r="100">
      <x:c r="B100" s="1"/>
      <x:c r="C100" s="1"/>
      <x:c r="D100" s="1"/>
      <x:c r="E100" s="1"/>
      <x:c r="F100" s="1"/>
      <x:c r="G100" s="1"/>
      <x:c r="H100" s="1"/>
      <x:c r="I100" s="1"/>
    </x:row>
    <x:row r="101">
      <x:c r="B101" s="1"/>
      <x:c r="C101" s="1"/>
      <x:c r="D101" s="1"/>
      <x:c r="E101" s="1"/>
      <x:c r="F101" s="1"/>
      <x:c r="G101" s="1"/>
      <x:c r="H101" s="1"/>
      <x:c r="I101" s="1"/>
    </x:row>
    <x:row r="102">
      <x:c r="B102" s="1"/>
      <x:c r="C102" s="1"/>
      <x:c r="D102" s="1"/>
      <x:c r="E102" s="1"/>
      <x:c r="F102" s="1"/>
      <x:c r="G102" s="1"/>
      <x:c r="H102" s="1"/>
      <x:c r="I102" s="1"/>
    </x:row>
    <x:row r="103">
      <x:c r="B103" s="1"/>
      <x:c r="C103" s="1"/>
      <x:c r="D103" s="1"/>
      <x:c r="E103" s="1"/>
      <x:c r="F103" s="1"/>
      <x:c r="G103" s="1"/>
      <x:c r="H103" s="1"/>
      <x:c r="I103" s="1"/>
    </x:row>
    <x:row r="104">
      <x:c r="B104" s="1"/>
      <x:c r="C104" s="1"/>
      <x:c r="D104" s="1"/>
      <x:c r="E104" s="1"/>
      <x:c r="F104" s="1"/>
      <x:c r="G104" s="1"/>
      <x:c r="H104" s="1"/>
      <x:c r="I104" s="1"/>
    </x:row>
    <x:row r="105">
      <x:c r="B105" s="1"/>
      <x:c r="C105" s="1"/>
      <x:c r="D105" s="1"/>
      <x:c r="E105" s="1"/>
      <x:c r="F105" s="1"/>
      <x:c r="G105" s="1"/>
      <x:c r="H105" s="1"/>
      <x:c r="I105" s="1"/>
    </x:row>
    <x:row r="106">
      <x:c r="B106" s="1"/>
      <x:c r="C106" s="1"/>
      <x:c r="D106" s="1"/>
      <x:c r="E106" s="1"/>
      <x:c r="F106" s="1"/>
      <x:c r="G106" s="1"/>
      <x:c r="H106" s="1"/>
      <x:c r="I106" s="1"/>
    </x:row>
    <x:row r="107">
      <x:c r="B107" s="1"/>
      <x:c r="C107" s="1"/>
      <x:c r="D107" s="1"/>
      <x:c r="E107" s="1"/>
      <x:c r="F107" s="1"/>
      <x:c r="G107" s="1"/>
      <x:c r="H107" s="1"/>
      <x:c r="I107" s="1"/>
    </x:row>
    <x:row r="108">
      <x:c r="B108" s="1"/>
      <x:c r="C108" s="1"/>
      <x:c r="D108" s="1"/>
      <x:c r="E108" s="1"/>
      <x:c r="F108" s="1"/>
      <x:c r="G108" s="1"/>
      <x:c r="H108" s="1"/>
      <x:c r="I108" s="1"/>
    </x:row>
    <x:row r="109">
      <x:c r="B109" s="1"/>
      <x:c r="C109" s="1"/>
      <x:c r="D109" s="1"/>
      <x:c r="E109" s="1"/>
      <x:c r="F109" s="1"/>
      <x:c r="G109" s="1"/>
      <x:c r="H109" s="1"/>
      <x:c r="I109" s="1"/>
    </x:row>
    <x:row r="110">
      <x:c r="B110" s="1"/>
      <x:c r="C110" s="1"/>
      <x:c r="D110" s="1"/>
      <x:c r="E110" s="1"/>
      <x:c r="F110" s="1"/>
      <x:c r="G110" s="1"/>
      <x:c r="H110" s="1"/>
      <x:c r="I110" s="1"/>
    </x:row>
    <x:row r="111">
      <x:c r="B111" s="1"/>
      <x:c r="C111" s="1"/>
      <x:c r="D111" s="1"/>
      <x:c r="E111" s="1"/>
      <x:c r="F111" s="1"/>
      <x:c r="G111" s="1"/>
      <x:c r="H111" s="1"/>
      <x:c r="I111" s="1"/>
    </x:row>
    <x:row r="112">
      <x:c r="B112" s="1"/>
      <x:c r="C112" s="1"/>
      <x:c r="D112" s="1"/>
      <x:c r="E112" s="1"/>
      <x:c r="F112" s="1"/>
      <x:c r="G112" s="1"/>
      <x:c r="H112" s="1"/>
      <x:c r="I112" s="1"/>
    </x:row>
    <x:row r="113">
      <x:c r="B113" s="1"/>
      <x:c r="C113" s="1"/>
      <x:c r="D113" s="1"/>
      <x:c r="E113" s="1"/>
      <x:c r="F113" s="1"/>
      <x:c r="G113" s="1"/>
      <x:c r="H113" s="1"/>
      <x:c r="I113" s="1"/>
    </x:row>
    <x:row r="114">
      <x:c r="B114" s="1"/>
      <x:c r="C114" s="1"/>
      <x:c r="D114" s="1"/>
      <x:c r="E114" s="1"/>
      <x:c r="F114" s="1"/>
      <x:c r="G114" s="1"/>
      <x:c r="H114" s="1"/>
      <x:c r="I114" s="1"/>
    </x:row>
    <x:row r="115">
      <x:c r="B115" s="1"/>
      <x:c r="C115" s="1"/>
      <x:c r="D115" s="1"/>
      <x:c r="E115" s="1"/>
      <x:c r="F115" s="1"/>
      <x:c r="G115" s="1"/>
      <x:c r="H115" s="1"/>
      <x:c r="I115" s="1"/>
    </x:row>
    <x:row r="116">
      <x:c r="B116" s="1"/>
      <x:c r="C116" s="1"/>
      <x:c r="D116" s="1"/>
      <x:c r="E116" s="1"/>
      <x:c r="F116" s="1"/>
      <x:c r="G116" s="1"/>
      <x:c r="H116" s="1"/>
      <x:c r="I116" s="1"/>
    </x:row>
    <x:row r="117">
      <x:c r="B117" s="1"/>
      <x:c r="C117" s="1"/>
      <x:c r="D117" s="1"/>
      <x:c r="E117" s="1"/>
      <x:c r="F117" s="1"/>
      <x:c r="G117" s="1"/>
      <x:c r="H117" s="1"/>
      <x:c r="I117" s="1"/>
    </x:row>
    <x:row r="118">
      <x:c r="B118" s="1"/>
      <x:c r="C118" s="1"/>
      <x:c r="D118" s="1"/>
      <x:c r="E118" s="1"/>
      <x:c r="F118" s="1"/>
      <x:c r="G118" s="1"/>
      <x:c r="H118" s="1"/>
      <x:c r="I118" s="1"/>
    </x:row>
    <x:row r="119">
      <x:c r="B119" s="1"/>
      <x:c r="C119" s="1"/>
      <x:c r="D119" s="1"/>
      <x:c r="E119" s="1"/>
      <x:c r="F119" s="1"/>
      <x:c r="G119" s="1"/>
      <x:c r="H119" s="1"/>
      <x:c r="I119" s="1"/>
    </x:row>
    <x:row r="120">
      <x:c r="B120" s="1"/>
      <x:c r="C120" s="1"/>
      <x:c r="D120" s="1"/>
      <x:c r="E120" s="1"/>
      <x:c r="F120" s="1"/>
      <x:c r="G120" s="1"/>
      <x:c r="H120" s="1"/>
      <x:c r="I120" s="1"/>
    </x:row>
    <x:row r="121">
      <x:c r="B121" s="1"/>
      <x:c r="C121" s="1"/>
      <x:c r="D121" s="1"/>
      <x:c r="E121" s="1"/>
      <x:c r="F121" s="1"/>
      <x:c r="G121" s="1"/>
      <x:c r="H121" s="1"/>
      <x:c r="I121" s="1"/>
    </x:row>
    <x:row r="122">
      <x:c r="B122" s="1"/>
      <x:c r="C122" s="1"/>
      <x:c r="D122" s="1"/>
      <x:c r="E122" s="1"/>
      <x:c r="F122" s="1"/>
      <x:c r="G122" s="1"/>
      <x:c r="H122" s="1"/>
      <x:c r="I122" s="1"/>
    </x:row>
    <x:row r="123">
      <x:c r="B123" s="1"/>
      <x:c r="C123" s="1"/>
      <x:c r="D123" s="1"/>
      <x:c r="E123" s="1"/>
      <x:c r="F123" s="1"/>
      <x:c r="G123" s="1"/>
      <x:c r="H123" s="1"/>
      <x:c r="I123" s="1"/>
    </x:row>
    <x:row r="124">
      <x:c r="B124" s="1"/>
      <x:c r="C124" s="1"/>
      <x:c r="D124" s="1"/>
      <x:c r="E124" s="1"/>
      <x:c r="F124" s="1"/>
      <x:c r="G124" s="1"/>
      <x:c r="H124" s="1"/>
      <x:c r="I124" s="1"/>
    </x:row>
    <x:row r="125">
      <x:c r="B125" s="1"/>
      <x:c r="C125" s="1"/>
      <x:c r="D125" s="1"/>
      <x:c r="E125" s="1"/>
      <x:c r="F125" s="1"/>
      <x:c r="G125" s="1"/>
      <x:c r="H125" s="1"/>
      <x:c r="I125" s="1"/>
    </x:row>
    <x:row r="126">
      <x:c r="B126" s="1"/>
      <x:c r="C126" s="1"/>
      <x:c r="D126" s="1"/>
      <x:c r="E126" s="1"/>
      <x:c r="F126" s="1"/>
      <x:c r="G126" s="1"/>
      <x:c r="H126" s="1"/>
      <x:c r="I126" s="1"/>
    </x:row>
    <x:row r="127">
      <x:c r="B127" s="1"/>
      <x:c r="C127" s="1"/>
      <x:c r="D127" s="1"/>
      <x:c r="E127" s="1"/>
      <x:c r="F127" s="1"/>
      <x:c r="G127" s="1"/>
      <x:c r="H127" s="1"/>
      <x:c r="I127" s="1"/>
    </x:row>
    <x:row r="128">
      <x:c r="B128" s="1"/>
      <x:c r="C128" s="1"/>
      <x:c r="D128" s="1"/>
      <x:c r="E128" s="1"/>
      <x:c r="F128" s="1"/>
      <x:c r="G128" s="1"/>
      <x:c r="H128" s="1"/>
      <x:c r="I128" s="1"/>
    </x:row>
    <x:row r="129">
      <x:c r="B129" s="1"/>
      <x:c r="C129" s="1"/>
      <x:c r="D129" s="1"/>
      <x:c r="E129" s="1"/>
      <x:c r="F129" s="1"/>
      <x:c r="G129" s="1"/>
      <x:c r="H129" s="1"/>
      <x:c r="I129" s="1"/>
    </x:row>
    <x:row r="130">
      <x:c r="B130" s="1"/>
      <x:c r="C130" s="1"/>
      <x:c r="D130" s="1"/>
      <x:c r="E130" s="1"/>
      <x:c r="F130" s="1"/>
      <x:c r="G130" s="1"/>
      <x:c r="H130" s="1"/>
      <x:c r="I130" s="1"/>
    </x:row>
    <x:row r="131">
      <x:c r="B131" s="1"/>
      <x:c r="C131" s="1"/>
      <x:c r="D131" s="1"/>
      <x:c r="E131" s="1"/>
      <x:c r="F131" s="1"/>
      <x:c r="G131" s="1"/>
      <x:c r="H131" s="1"/>
      <x:c r="I131" s="1"/>
    </x:row>
    <x:row r="132">
      <x:c r="B132" s="1"/>
      <x:c r="C132" s="1"/>
      <x:c r="D132" s="1"/>
      <x:c r="E132" s="1"/>
      <x:c r="F132" s="1"/>
      <x:c r="G132" s="1"/>
      <x:c r="H132" s="1"/>
      <x:c r="I132" s="1"/>
    </x:row>
    <x:row r="133">
      <x:c r="B133" s="1"/>
      <x:c r="C133" s="1"/>
      <x:c r="D133" s="1"/>
      <x:c r="E133" s="1"/>
      <x:c r="F133" s="1"/>
      <x:c r="G133" s="1"/>
      <x:c r="H133" s="1"/>
      <x:c r="I133" s="1"/>
    </x:row>
    <x:row r="134">
      <x:c r="B134" s="1"/>
      <x:c r="C134" s="1"/>
      <x:c r="D134" s="1"/>
      <x:c r="E134" s="1"/>
      <x:c r="F134" s="1"/>
      <x:c r="G134" s="1"/>
      <x:c r="H134" s="1"/>
      <x:c r="I134" s="1"/>
    </x:row>
    <x:row r="135">
      <x:c r="B135" s="1"/>
      <x:c r="C135" s="1"/>
      <x:c r="D135" s="1"/>
      <x:c r="E135" s="1"/>
      <x:c r="F135" s="1"/>
      <x:c r="G135" s="1"/>
      <x:c r="H135" s="1"/>
      <x:c r="I135" s="1"/>
    </x:row>
    <x:row r="136">
      <x:c r="B136" s="1"/>
      <x:c r="C136" s="1"/>
      <x:c r="D136" s="1"/>
      <x:c r="E136" s="1"/>
      <x:c r="F136" s="1"/>
      <x:c r="G136" s="1"/>
      <x:c r="H136" s="1"/>
      <x:c r="I136" s="1"/>
    </x:row>
    <x:row r="137">
      <x:c r="B137" s="1"/>
      <x:c r="C137" s="1"/>
      <x:c r="D137" s="1"/>
      <x:c r="E137" s="1"/>
      <x:c r="F137" s="1"/>
      <x:c r="G137" s="1"/>
      <x:c r="H137" s="1"/>
      <x:c r="I137" s="1"/>
    </x:row>
    <x:row r="138">
      <x:c r="B138" s="1"/>
      <x:c r="C138" s="1"/>
      <x:c r="D138" s="1"/>
      <x:c r="E138" s="1"/>
      <x:c r="F138" s="1"/>
      <x:c r="G138" s="1"/>
      <x:c r="H138" s="1"/>
      <x:c r="I138" s="1"/>
    </x:row>
    <x:row r="139">
      <x:c r="B139" s="1"/>
      <x:c r="C139" s="1"/>
      <x:c r="D139" s="1"/>
      <x:c r="E139" s="1"/>
      <x:c r="F139" s="1"/>
      <x:c r="G139" s="1"/>
      <x:c r="H139" s="1"/>
      <x:c r="I139" s="1"/>
    </x:row>
    <x:row r="140">
      <x:c r="B140" s="1"/>
      <x:c r="C140" s="1"/>
      <x:c r="D140" s="1"/>
      <x:c r="E140" s="1"/>
      <x:c r="F140" s="1"/>
      <x:c r="G140" s="1"/>
      <x:c r="H140" s="1"/>
      <x:c r="I140" s="1"/>
    </x:row>
    <x:row r="141">
      <x:c r="B141" s="1"/>
      <x:c r="C141" s="1"/>
      <x:c r="D141" s="1"/>
      <x:c r="E141" s="1"/>
      <x:c r="F141" s="1"/>
      <x:c r="G141" s="1"/>
      <x:c r="H141" s="1"/>
      <x:c r="I141" s="1"/>
    </x:row>
    <x:row r="142">
      <x:c r="B142" s="1"/>
      <x:c r="C142" s="1"/>
      <x:c r="D142" s="1"/>
      <x:c r="E142" s="1"/>
      <x:c r="F142" s="1"/>
      <x:c r="G142" s="1"/>
      <x:c r="H142" s="1"/>
      <x:c r="I142" s="1"/>
    </x:row>
    <x:row r="143">
      <x:c r="B143" s="1"/>
      <x:c r="C143" s="1"/>
      <x:c r="D143" s="1"/>
      <x:c r="E143" s="1"/>
      <x:c r="F143" s="1"/>
      <x:c r="G143" s="1"/>
      <x:c r="H143" s="1"/>
      <x:c r="I143" s="1"/>
    </x:row>
    <x:row r="144">
      <x:c r="B144" s="1"/>
      <x:c r="C144" s="1"/>
      <x:c r="D144" s="1"/>
      <x:c r="E144" s="1"/>
      <x:c r="F144" s="1"/>
      <x:c r="G144" s="1"/>
      <x:c r="H144" s="1"/>
      <x:c r="I144" s="1"/>
    </x:row>
    <x:row r="145">
      <x:c r="B145" s="1"/>
      <x:c r="C145" s="1"/>
      <x:c r="D145" s="1"/>
      <x:c r="E145" s="1"/>
      <x:c r="F145" s="1"/>
      <x:c r="G145" s="1"/>
      <x:c r="H145" s="1"/>
      <x:c r="I145" s="1"/>
    </x:row>
    <x:row r="146">
      <x:c r="B146" s="1"/>
      <x:c r="C146" s="1"/>
      <x:c r="D146" s="1"/>
      <x:c r="E146" s="1"/>
      <x:c r="F146" s="1"/>
      <x:c r="G146" s="1"/>
      <x:c r="H146" s="1"/>
      <x:c r="I146" s="1"/>
    </x:row>
    <x:row r="147">
      <x:c r="B147" s="1"/>
      <x:c r="C147" s="1"/>
      <x:c r="D147" s="1"/>
      <x:c r="E147" s="1"/>
      <x:c r="F147" s="1"/>
      <x:c r="G147" s="1"/>
      <x:c r="H147" s="1"/>
      <x:c r="I147" s="1"/>
    </x:row>
    <x:row r="148">
      <x:c r="B148" s="1"/>
      <x:c r="C148" s="1"/>
      <x:c r="D148" s="1"/>
      <x:c r="E148" s="1"/>
      <x:c r="F148" s="1"/>
      <x:c r="G148" s="1"/>
      <x:c r="H148" s="1"/>
      <x:c r="I148" s="1"/>
    </x:row>
    <x:row r="149">
      <x:c r="B149" s="1"/>
      <x:c r="C149" s="1"/>
      <x:c r="D149" s="1"/>
      <x:c r="E149" s="1"/>
      <x:c r="F149" s="1"/>
      <x:c r="G149" s="1"/>
      <x:c r="H149" s="1"/>
      <x:c r="I149" s="1"/>
    </x:row>
    <x:row r="150">
      <x:c r="B150" s="1"/>
      <x:c r="C150" s="1"/>
      <x:c r="D150" s="1"/>
      <x:c r="E150" s="1"/>
      <x:c r="F150" s="1"/>
      <x:c r="G150" s="1"/>
      <x:c r="H150" s="1"/>
      <x:c r="I150" s="1"/>
    </x:row>
    <x:row r="151">
      <x:c r="B151" s="1"/>
      <x:c r="C151" s="1"/>
      <x:c r="D151" s="1"/>
      <x:c r="E151" s="1"/>
      <x:c r="F151" s="1"/>
      <x:c r="G151" s="1"/>
      <x:c r="H151" s="1"/>
      <x:c r="I151" s="1"/>
    </x:row>
    <x:row r="152">
      <x:c r="B152" s="1"/>
      <x:c r="C152" s="1"/>
      <x:c r="D152" s="1"/>
      <x:c r="E152" s="1"/>
      <x:c r="F152" s="1"/>
      <x:c r="G152" s="1"/>
      <x:c r="H152" s="1"/>
      <x:c r="I152" s="1"/>
    </x:row>
    <x:row r="153">
      <x:c r="B153" s="1"/>
      <x:c r="C153" s="1"/>
      <x:c r="D153" s="1"/>
      <x:c r="E153" s="1"/>
      <x:c r="F153" s="1"/>
      <x:c r="G153" s="1"/>
      <x:c r="H153" s="1"/>
      <x:c r="I153" s="1"/>
    </x:row>
    <x:row r="154">
      <x:c r="B154" s="1"/>
      <x:c r="C154" s="1"/>
      <x:c r="D154" s="1"/>
      <x:c r="E154" s="1"/>
      <x:c r="F154" s="1"/>
      <x:c r="G154" s="1"/>
      <x:c r="H154" s="1"/>
      <x:c r="I154" s="1"/>
    </x:row>
    <x:row r="155">
      <x:c r="B155" s="1"/>
      <x:c r="C155" s="1"/>
      <x:c r="D155" s="1"/>
      <x:c r="E155" s="1"/>
      <x:c r="F155" s="1"/>
      <x:c r="G155" s="1"/>
      <x:c r="H155" s="1"/>
      <x:c r="I155" s="1"/>
    </x:row>
    <x:row r="156">
      <x:c r="B156" s="1"/>
      <x:c r="C156" s="1"/>
      <x:c r="D156" s="1"/>
      <x:c r="E156" s="1"/>
      <x:c r="F156" s="1"/>
      <x:c r="G156" s="1"/>
      <x:c r="H156" s="1"/>
      <x:c r="I156" s="1"/>
    </x:row>
    <x:row r="157">
      <x:c r="B157" s="1"/>
      <x:c r="C157" s="1"/>
      <x:c r="D157" s="1"/>
      <x:c r="E157" s="1"/>
      <x:c r="F157" s="1"/>
      <x:c r="G157" s="1"/>
      <x:c r="H157" s="1"/>
      <x:c r="I157" s="1"/>
    </x:row>
    <x:row r="158">
      <x:c r="B158" s="1"/>
      <x:c r="C158" s="1"/>
      <x:c r="D158" s="1"/>
      <x:c r="E158" s="1"/>
      <x:c r="F158" s="1"/>
      <x:c r="G158" s="1"/>
      <x:c r="H158" s="1"/>
      <x:c r="I158" s="1"/>
    </x:row>
    <x:row r="159">
      <x:c r="B159" s="1"/>
      <x:c r="C159" s="1"/>
      <x:c r="D159" s="1"/>
      <x:c r="E159" s="1"/>
      <x:c r="F159" s="1"/>
      <x:c r="G159" s="1"/>
      <x:c r="H159" s="1"/>
      <x:c r="I159" s="1"/>
    </x:row>
    <x:row r="160">
      <x:c r="B160" s="1"/>
      <x:c r="C160" s="1"/>
      <x:c r="D160" s="1"/>
      <x:c r="E160" s="1"/>
      <x:c r="F160" s="1"/>
      <x:c r="G160" s="1"/>
      <x:c r="H160" s="1"/>
      <x:c r="I160" s="1"/>
    </x:row>
    <x:row r="161">
      <x:c r="B161" s="1"/>
      <x:c r="C161" s="1"/>
      <x:c r="D161" s="1"/>
      <x:c r="E161" s="1"/>
      <x:c r="F161" s="1"/>
      <x:c r="G161" s="1"/>
      <x:c r="H161" s="1"/>
      <x:c r="I161" s="1"/>
    </x:row>
    <x:row r="162">
      <x:c r="B162" s="1"/>
      <x:c r="C162" s="1"/>
      <x:c r="D162" s="1"/>
      <x:c r="E162" s="1"/>
      <x:c r="F162" s="1"/>
      <x:c r="G162" s="1"/>
      <x:c r="H162" s="1"/>
      <x:c r="I162" s="1"/>
    </x:row>
    <x:row r="163">
      <x:c r="B163" s="1"/>
      <x:c r="C163" s="1"/>
      <x:c r="D163" s="1"/>
      <x:c r="E163" s="1"/>
      <x:c r="F163" s="1"/>
      <x:c r="G163" s="1"/>
      <x:c r="H163" s="1"/>
      <x:c r="I163" s="1"/>
    </x:row>
    <x:row r="164">
      <x:c r="B164" s="1"/>
      <x:c r="C164" s="1"/>
      <x:c r="D164" s="1"/>
      <x:c r="E164" s="1"/>
      <x:c r="F164" s="1"/>
      <x:c r="G164" s="1"/>
      <x:c r="H164" s="1"/>
      <x:c r="I164" s="1"/>
    </x:row>
    <x:row r="165">
      <x:c r="B165" s="1"/>
      <x:c r="C165" s="1"/>
      <x:c r="D165" s="1"/>
      <x:c r="E165" s="1"/>
      <x:c r="F165" s="1"/>
      <x:c r="G165" s="1"/>
      <x:c r="H165" s="1"/>
      <x:c r="I165" s="1"/>
    </x:row>
    <x:row r="166">
      <x:c r="B166" s="1"/>
      <x:c r="C166" s="1"/>
      <x:c r="D166" s="1"/>
      <x:c r="E166" s="1"/>
      <x:c r="F166" s="1"/>
      <x:c r="G166" s="1"/>
      <x:c r="H166" s="1"/>
      <x:c r="I166" s="1"/>
    </x:row>
    <x:row r="167">
      <x:c r="B167" s="1"/>
      <x:c r="C167" s="1"/>
      <x:c r="D167" s="1"/>
      <x:c r="E167" s="1"/>
      <x:c r="F167" s="1"/>
      <x:c r="G167" s="1"/>
      <x:c r="H167" s="1"/>
      <x:c r="I167" s="1"/>
    </x:row>
    <x:row r="168">
      <x:c r="B168" s="1"/>
      <x:c r="C168" s="1"/>
      <x:c r="D168" s="1"/>
      <x:c r="E168" s="1"/>
      <x:c r="F168" s="1"/>
      <x:c r="G168" s="1"/>
      <x:c r="H168" s="1"/>
      <x:c r="I168" s="1"/>
    </x:row>
    <x:row r="169">
      <x:c r="B169" s="1"/>
      <x:c r="C169" s="1"/>
      <x:c r="D169" s="1"/>
      <x:c r="E169" s="1"/>
      <x:c r="F169" s="1"/>
      <x:c r="G169" s="1"/>
      <x:c r="H169" s="1"/>
      <x:c r="I169" s="1"/>
    </x:row>
    <x:row r="170">
      <x:c r="B170" s="1"/>
      <x:c r="C170" s="1"/>
      <x:c r="D170" s="1"/>
      <x:c r="E170" s="1"/>
      <x:c r="F170" s="1"/>
      <x:c r="G170" s="1"/>
      <x:c r="H170" s="1"/>
      <x:c r="I170" s="1"/>
    </x:row>
    <x:row r="171">
      <x:c r="B171" s="1"/>
      <x:c r="C171" s="1"/>
      <x:c r="D171" s="1"/>
      <x:c r="E171" s="1"/>
      <x:c r="F171" s="1"/>
      <x:c r="G171" s="1"/>
      <x:c r="H171" s="1"/>
      <x:c r="I171" s="1"/>
    </x:row>
    <x:row r="172">
      <x:c r="B172" s="1"/>
      <x:c r="C172" s="1"/>
      <x:c r="D172" s="1"/>
      <x:c r="E172" s="1"/>
      <x:c r="F172" s="1"/>
      <x:c r="G172" s="1"/>
      <x:c r="H172" s="1"/>
      <x:c r="I172" s="1"/>
    </x:row>
    <x:row r="173">
      <x:c r="B173" s="1"/>
      <x:c r="C173" s="1"/>
      <x:c r="D173" s="1"/>
      <x:c r="E173" s="1"/>
      <x:c r="F173" s="1"/>
      <x:c r="G173" s="1"/>
      <x:c r="H173" s="1"/>
      <x:c r="I173" s="1"/>
    </x:row>
    <x:row r="174">
      <x:c r="B174" s="1"/>
      <x:c r="C174" s="1"/>
      <x:c r="D174" s="1"/>
      <x:c r="E174" s="1"/>
      <x:c r="F174" s="1"/>
      <x:c r="G174" s="1"/>
      <x:c r="H174" s="1"/>
      <x:c r="I174" s="1"/>
    </x:row>
    <x:row r="175">
      <x:c r="B175" s="1"/>
      <x:c r="C175" s="1"/>
      <x:c r="D175" s="1"/>
      <x:c r="E175" s="1"/>
      <x:c r="F175" s="1"/>
      <x:c r="G175" s="1"/>
      <x:c r="H175" s="1"/>
      <x:c r="I175" s="1"/>
    </x:row>
    <x:row r="176">
      <x:c r="B176" s="1"/>
      <x:c r="C176" s="1"/>
      <x:c r="D176" s="1"/>
      <x:c r="E176" s="1"/>
      <x:c r="F176" s="1"/>
      <x:c r="G176" s="1"/>
      <x:c r="H176" s="1"/>
      <x:c r="I176" s="1"/>
    </x:row>
    <x:row r="177">
      <x:c r="B177" s="1"/>
      <x:c r="C177" s="1"/>
      <x:c r="D177" s="1"/>
      <x:c r="E177" s="1"/>
      <x:c r="F177" s="1"/>
      <x:c r="G177" s="1"/>
      <x:c r="H177" s="1"/>
      <x:c r="I177" s="1"/>
    </x:row>
    <x:row r="178">
      <x:c r="B178" s="1"/>
      <x:c r="C178" s="1"/>
      <x:c r="D178" s="1"/>
      <x:c r="E178" s="1"/>
      <x:c r="F178" s="1"/>
      <x:c r="G178" s="1"/>
      <x:c r="H178" s="1"/>
      <x:c r="I178" s="1"/>
    </x:row>
    <x:row r="179">
      <x:c r="B179" s="1"/>
      <x:c r="C179" s="1"/>
      <x:c r="D179" s="1"/>
      <x:c r="E179" s="1"/>
      <x:c r="F179" s="1"/>
      <x:c r="G179" s="1"/>
      <x:c r="H179" s="1"/>
      <x:c r="I179" s="1"/>
    </x:row>
    <x:row r="180">
      <x:c r="B180" s="1"/>
      <x:c r="C180" s="1"/>
      <x:c r="D180" s="1"/>
      <x:c r="E180" s="1"/>
      <x:c r="F180" s="1"/>
      <x:c r="G180" s="1"/>
      <x:c r="H180" s="1"/>
      <x:c r="I180" s="1"/>
    </x:row>
    <x:row r="181">
      <x:c r="B181" s="1"/>
      <x:c r="C181" s="1"/>
      <x:c r="D181" s="1"/>
      <x:c r="E181" s="1"/>
      <x:c r="F181" s="1"/>
      <x:c r="G181" s="1"/>
      <x:c r="H181" s="1"/>
      <x:c r="I181" s="1"/>
    </x:row>
    <x:row r="182">
      <x:c r="B182" s="1"/>
      <x:c r="C182" s="1"/>
      <x:c r="D182" s="1"/>
      <x:c r="E182" s="1"/>
      <x:c r="F182" s="1"/>
      <x:c r="G182" s="1"/>
      <x:c r="H182" s="1"/>
      <x:c r="I182" s="1"/>
    </x:row>
    <x:row r="183">
      <x:c r="B183" s="1"/>
      <x:c r="C183" s="1"/>
      <x:c r="D183" s="1"/>
      <x:c r="E183" s="1"/>
      <x:c r="F183" s="1"/>
      <x:c r="G183" s="1"/>
      <x:c r="H183" s="1"/>
      <x:c r="I183" s="1"/>
    </x:row>
    <x:row r="184">
      <x:c r="B184" s="1"/>
      <x:c r="C184" s="1"/>
      <x:c r="D184" s="1"/>
      <x:c r="E184" s="1"/>
      <x:c r="F184" s="1"/>
      <x:c r="G184" s="1"/>
      <x:c r="H184" s="1"/>
      <x:c r="I184" s="1"/>
    </x:row>
    <x:row r="185">
      <x:c r="B185" s="1"/>
      <x:c r="C185" s="1"/>
      <x:c r="D185" s="1"/>
      <x:c r="E185" s="1"/>
      <x:c r="F185" s="1"/>
      <x:c r="G185" s="1"/>
      <x:c r="H185" s="1"/>
      <x:c r="I185" s="1"/>
    </x:row>
    <x:row r="186">
      <x:c r="B186" s="1"/>
      <x:c r="C186" s="1"/>
      <x:c r="D186" s="1"/>
      <x:c r="E186" s="1"/>
      <x:c r="F186" s="1"/>
      <x:c r="G186" s="1"/>
      <x:c r="H186" s="1"/>
      <x:c r="I186" s="1"/>
    </x:row>
    <x:row r="187">
      <x:c r="B187" s="1"/>
      <x:c r="C187" s="1"/>
      <x:c r="D187" s="1"/>
      <x:c r="E187" s="1"/>
      <x:c r="F187" s="1"/>
      <x:c r="G187" s="1"/>
      <x:c r="H187" s="1"/>
      <x:c r="I187" s="1"/>
    </x:row>
    <x:row r="188">
      <x:c r="B188" s="1"/>
      <x:c r="C188" s="1"/>
      <x:c r="D188" s="1"/>
      <x:c r="E188" s="1"/>
      <x:c r="F188" s="1"/>
      <x:c r="G188" s="1"/>
      <x:c r="H188" s="1"/>
      <x:c r="I188" s="1"/>
    </x:row>
    <x:row r="189">
      <x:c r="B189" s="1"/>
      <x:c r="C189" s="1"/>
      <x:c r="D189" s="1"/>
      <x:c r="E189" s="1"/>
      <x:c r="F189" s="1"/>
      <x:c r="G189" s="1"/>
      <x:c r="H189" s="1"/>
      <x:c r="I189" s="1"/>
    </x:row>
    <x:row r="190">
      <x:c r="B190" s="1"/>
      <x:c r="C190" s="1"/>
      <x:c r="D190" s="1"/>
      <x:c r="E190" s="1"/>
      <x:c r="F190" s="1"/>
      <x:c r="G190" s="1"/>
      <x:c r="H190" s="1"/>
      <x:c r="I190" s="1"/>
    </x:row>
    <x:row r="191">
      <x:c r="B191" s="1"/>
      <x:c r="C191" s="1"/>
      <x:c r="D191" s="1"/>
      <x:c r="E191" s="1"/>
      <x:c r="F191" s="1"/>
      <x:c r="G191" s="1"/>
      <x:c r="H191" s="1"/>
      <x:c r="I191" s="1"/>
    </x:row>
    <x:row r="192">
      <x:c r="B192" s="1"/>
      <x:c r="C192" s="1"/>
      <x:c r="D192" s="1"/>
      <x:c r="E192" s="1"/>
      <x:c r="F192" s="1"/>
      <x:c r="G192" s="1"/>
      <x:c r="H192" s="1"/>
      <x:c r="I192" s="1"/>
    </x:row>
    <x:row r="193">
      <x:c r="B193" s="1"/>
      <x:c r="C193" s="1"/>
      <x:c r="D193" s="1"/>
      <x:c r="E193" s="1"/>
      <x:c r="F193" s="1"/>
      <x:c r="G193" s="1"/>
      <x:c r="H193" s="1"/>
      <x:c r="I193" s="1"/>
    </x:row>
    <x:row r="194">
      <x:c r="B194" s="1"/>
      <x:c r="C194" s="1"/>
      <x:c r="D194" s="1"/>
      <x:c r="E194" s="1"/>
      <x:c r="F194" s="1"/>
      <x:c r="G194" s="1"/>
      <x:c r="H194" s="1"/>
      <x:c r="I194" s="1"/>
    </x:row>
    <x:row r="195">
      <x:c r="B195" s="1"/>
      <x:c r="C195" s="1"/>
      <x:c r="D195" s="1"/>
      <x:c r="E195" s="1"/>
      <x:c r="F195" s="1"/>
      <x:c r="G195" s="1"/>
      <x:c r="H195" s="1"/>
      <x:c r="I195" s="1"/>
    </x:row>
    <x:row r="196">
      <x:c r="B196" s="1"/>
      <x:c r="C196" s="1"/>
      <x:c r="D196" s="1"/>
      <x:c r="E196" s="1"/>
      <x:c r="F196" s="1"/>
      <x:c r="G196" s="1"/>
      <x:c r="H196" s="1"/>
      <x:c r="I196" s="1"/>
    </x:row>
    <x:row r="197">
      <x:c r="B197" s="1"/>
      <x:c r="C197" s="1"/>
      <x:c r="D197" s="1"/>
      <x:c r="E197" s="1"/>
      <x:c r="F197" s="1"/>
      <x:c r="G197" s="1"/>
      <x:c r="H197" s="1"/>
      <x:c r="I197" s="1"/>
    </x:row>
    <x:row r="198">
      <x:c r="B198" s="1"/>
      <x:c r="C198" s="1"/>
      <x:c r="D198" s="1"/>
      <x:c r="E198" s="1"/>
      <x:c r="F198" s="1"/>
      <x:c r="G198" s="1"/>
      <x:c r="H198" s="1"/>
      <x:c r="I198" s="1"/>
    </x:row>
    <x:row r="199">
      <x:c r="B199" s="1"/>
      <x:c r="C199" s="1"/>
      <x:c r="D199" s="1"/>
      <x:c r="E199" s="1"/>
      <x:c r="F199" s="1"/>
      <x:c r="G199" s="1"/>
      <x:c r="H199" s="1"/>
      <x:c r="I199" s="1"/>
    </x:row>
    <x:row r="200">
      <x:c r="B200" s="1"/>
      <x:c r="C200" s="1"/>
      <x:c r="D200" s="1"/>
      <x:c r="E200" s="1"/>
      <x:c r="F200" s="1"/>
      <x:c r="G200" s="1"/>
      <x:c r="H200" s="1"/>
      <x:c r="I200" s="1"/>
    </x:row>
    <x:row r="201">
      <x:c r="B201" s="1"/>
      <x:c r="C201" s="1"/>
      <x:c r="D201" s="1"/>
      <x:c r="E201" s="1"/>
      <x:c r="F201" s="1"/>
      <x:c r="G201" s="1"/>
      <x:c r="H201" s="1"/>
      <x:c r="I201" s="1"/>
    </x:row>
    <x:row r="202">
      <x:c r="B202" s="1"/>
      <x:c r="C202" s="1"/>
      <x:c r="D202" s="1"/>
      <x:c r="E202" s="1"/>
      <x:c r="F202" s="1"/>
      <x:c r="G202" s="1"/>
      <x:c r="H202" s="1"/>
      <x:c r="I202" s="1"/>
    </x:row>
    <x:row r="203">
      <x:c r="B203" s="1"/>
      <x:c r="C203" s="1"/>
      <x:c r="D203" s="1"/>
      <x:c r="E203" s="1"/>
      <x:c r="F203" s="1"/>
      <x:c r="G203" s="1"/>
      <x:c r="H203" s="1"/>
      <x:c r="I203" s="1"/>
    </x:row>
    <x:row r="204">
      <x:c r="B204" s="1"/>
      <x:c r="C204" s="1"/>
      <x:c r="D204" s="1"/>
      <x:c r="E204" s="1"/>
      <x:c r="F204" s="1"/>
      <x:c r="G204" s="1"/>
      <x:c r="H204" s="1"/>
      <x:c r="I204" s="1"/>
    </x:row>
    <x:row r="205">
      <x:c r="B205" s="1"/>
      <x:c r="C205" s="1"/>
      <x:c r="D205" s="1"/>
      <x:c r="E205" s="1"/>
      <x:c r="F205" s="1"/>
      <x:c r="G205" s="1"/>
      <x:c r="H205" s="1"/>
      <x:c r="I205" s="1"/>
    </x:row>
    <x:row r="206">
      <x:c r="B206" s="1"/>
      <x:c r="C206" s="1"/>
      <x:c r="D206" s="1"/>
      <x:c r="E206" s="1"/>
      <x:c r="F206" s="1"/>
      <x:c r="G206" s="1"/>
      <x:c r="H206" s="1"/>
      <x:c r="I206" s="1"/>
    </x:row>
    <x:row r="207">
      <x:c r="B207" s="1"/>
      <x:c r="C207" s="1"/>
      <x:c r="D207" s="1"/>
      <x:c r="E207" s="1"/>
      <x:c r="F207" s="1"/>
      <x:c r="G207" s="1"/>
      <x:c r="H207" s="1"/>
      <x:c r="I207" s="1"/>
    </x:row>
    <x:row r="208">
      <x:c r="B208" s="1"/>
      <x:c r="C208" s="1"/>
      <x:c r="D208" s="1"/>
      <x:c r="E208" s="1"/>
      <x:c r="F208" s="1"/>
      <x:c r="G208" s="1"/>
      <x:c r="H208" s="1"/>
      <x:c r="I208" s="1"/>
    </x:row>
    <x:row r="209">
      <x:c r="B209" s="1"/>
      <x:c r="C209" s="1"/>
      <x:c r="D209" s="1"/>
      <x:c r="E209" s="1"/>
      <x:c r="F209" s="1"/>
      <x:c r="G209" s="1"/>
      <x:c r="H209" s="1"/>
      <x:c r="I209" s="1"/>
    </x:row>
    <x:row r="210">
      <x:c r="B210" s="1"/>
      <x:c r="C210" s="1"/>
      <x:c r="D210" s="1"/>
      <x:c r="E210" s="1"/>
      <x:c r="F210" s="1"/>
      <x:c r="G210" s="1"/>
      <x:c r="H210" s="1"/>
      <x:c r="I210" s="1"/>
    </x:row>
    <x:row r="211">
      <x:c r="B211" s="1"/>
      <x:c r="C211" s="1"/>
      <x:c r="D211" s="1"/>
      <x:c r="E211" s="1"/>
      <x:c r="F211" s="1"/>
      <x:c r="G211" s="1"/>
      <x:c r="H211" s="1"/>
      <x:c r="I211" s="1"/>
    </x:row>
    <x:row r="212">
      <x:c r="B212" s="1"/>
      <x:c r="C212" s="1"/>
      <x:c r="D212" s="1"/>
      <x:c r="E212" s="1"/>
      <x:c r="F212" s="1"/>
      <x:c r="G212" s="1"/>
      <x:c r="H212" s="1"/>
      <x:c r="I212" s="1"/>
    </x:row>
    <x:row r="213">
      <x:c r="B213" s="1"/>
      <x:c r="C213" s="1"/>
      <x:c r="D213" s="1"/>
      <x:c r="E213" s="1"/>
      <x:c r="F213" s="1"/>
      <x:c r="G213" s="1"/>
      <x:c r="H213" s="1"/>
      <x:c r="I213" s="1"/>
    </x:row>
    <x:row r="214">
      <x:c r="B214" s="1"/>
      <x:c r="C214" s="1"/>
      <x:c r="D214" s="1"/>
      <x:c r="E214" s="1"/>
      <x:c r="F214" s="1"/>
      <x:c r="G214" s="1"/>
      <x:c r="H214" s="1"/>
      <x:c r="I214" s="1"/>
    </x:row>
    <x:row r="215">
      <x:c r="B215" s="1"/>
      <x:c r="C215" s="1"/>
      <x:c r="D215" s="1"/>
      <x:c r="E215" s="1"/>
      <x:c r="F215" s="1"/>
      <x:c r="G215" s="1"/>
      <x:c r="H215" s="1"/>
      <x:c r="I215" s="1"/>
    </x:row>
    <x:row r="216">
      <x:c r="B216" s="1"/>
      <x:c r="C216" s="1"/>
      <x:c r="D216" s="1"/>
      <x:c r="E216" s="1"/>
      <x:c r="F216" s="1"/>
      <x:c r="G216" s="1"/>
      <x:c r="H216" s="1"/>
      <x:c r="I216" s="1"/>
    </x:row>
    <x:row r="217">
      <x:c r="B217" s="1"/>
      <x:c r="C217" s="1"/>
      <x:c r="D217" s="1"/>
      <x:c r="E217" s="1"/>
      <x:c r="F217" s="1"/>
      <x:c r="G217" s="1"/>
      <x:c r="H217" s="1"/>
      <x:c r="I217" s="1"/>
    </x:row>
    <x:row r="218">
      <x:c r="B218" s="1"/>
      <x:c r="C218" s="1"/>
      <x:c r="D218" s="1"/>
      <x:c r="E218" s="1"/>
      <x:c r="F218" s="1"/>
      <x:c r="G218" s="1"/>
      <x:c r="H218" s="1"/>
      <x:c r="I218" s="1"/>
    </x:row>
    <x:row r="219">
      <x:c r="B219" s="1"/>
      <x:c r="C219" s="1"/>
      <x:c r="D219" s="1"/>
      <x:c r="E219" s="1"/>
      <x:c r="F219" s="1"/>
      <x:c r="G219" s="1"/>
      <x:c r="H219" s="1"/>
      <x:c r="I219" s="1"/>
    </x:row>
    <x:row r="220">
      <x:c r="B220" s="1"/>
      <x:c r="C220" s="1"/>
      <x:c r="D220" s="1"/>
      <x:c r="E220" s="1"/>
      <x:c r="F220" s="1"/>
      <x:c r="G220" s="1"/>
      <x:c r="H220" s="1"/>
      <x:c r="I220" s="1"/>
    </x:row>
    <x:row r="221">
      <x:c r="B221" s="1"/>
      <x:c r="C221" s="1"/>
      <x:c r="D221" s="1"/>
      <x:c r="E221" s="1"/>
      <x:c r="F221" s="1"/>
      <x:c r="G221" s="1"/>
      <x:c r="H221" s="1"/>
      <x:c r="I221" s="1"/>
    </x:row>
    <x:row r="222">
      <x:c r="B222" s="1"/>
      <x:c r="C222" s="1"/>
      <x:c r="D222" s="1"/>
      <x:c r="E222" s="1"/>
      <x:c r="F222" s="1"/>
      <x:c r="G222" s="1"/>
      <x:c r="H222" s="1"/>
      <x:c r="I222" s="1"/>
    </x:row>
    <x:row r="223">
      <x:c r="B223" s="1"/>
      <x:c r="C223" s="1"/>
      <x:c r="D223" s="1"/>
      <x:c r="E223" s="1"/>
      <x:c r="F223" s="1"/>
      <x:c r="G223" s="1"/>
      <x:c r="H223" s="1"/>
      <x:c r="I223" s="1"/>
    </x:row>
    <x:row r="224">
      <x:c r="B224" s="1"/>
      <x:c r="C224" s="1"/>
      <x:c r="D224" s="1"/>
      <x:c r="E224" s="1"/>
      <x:c r="F224" s="1"/>
      <x:c r="G224" s="1"/>
      <x:c r="H224" s="1"/>
      <x:c r="I224" s="1"/>
    </x:row>
    <x:row r="225">
      <x:c r="B225" s="1"/>
      <x:c r="C225" s="1"/>
      <x:c r="D225" s="1"/>
      <x:c r="E225" s="1"/>
      <x:c r="F225" s="1"/>
      <x:c r="G225" s="1"/>
      <x:c r="H225" s="1"/>
      <x:c r="I225" s="1"/>
    </x:row>
    <x:row r="226">
      <x:c r="B226" s="1"/>
      <x:c r="C226" s="1"/>
      <x:c r="D226" s="1"/>
      <x:c r="E226" s="1"/>
      <x:c r="F226" s="1"/>
      <x:c r="G226" s="1"/>
      <x:c r="H226" s="1"/>
      <x:c r="I226" s="1"/>
    </x:row>
    <x:row r="227">
      <x:c r="B227" s="1"/>
      <x:c r="C227" s="1"/>
      <x:c r="D227" s="1"/>
      <x:c r="E227" s="1"/>
      <x:c r="F227" s="1"/>
      <x:c r="G227" s="1"/>
      <x:c r="H227" s="1"/>
      <x:c r="I227" s="1"/>
    </x:row>
    <x:row r="228">
      <x:c r="B228" s="1"/>
      <x:c r="C228" s="1"/>
      <x:c r="D228" s="1"/>
      <x:c r="E228" s="1"/>
      <x:c r="F228" s="1"/>
      <x:c r="G228" s="1"/>
      <x:c r="H228" s="1"/>
      <x:c r="I228" s="1"/>
    </x:row>
    <x:row r="229">
      <x:c r="B229" s="1"/>
      <x:c r="C229" s="1"/>
      <x:c r="D229" s="1"/>
      <x:c r="E229" s="1"/>
      <x:c r="F229" s="1"/>
      <x:c r="G229" s="1"/>
      <x:c r="H229" s="1"/>
      <x:c r="I229" s="1"/>
    </x:row>
    <x:row r="230">
      <x:c r="B230" s="1"/>
      <x:c r="C230" s="1"/>
      <x:c r="D230" s="1"/>
      <x:c r="E230" s="1"/>
      <x:c r="F230" s="1"/>
      <x:c r="G230" s="1"/>
      <x:c r="H230" s="1"/>
      <x:c r="I230" s="1"/>
    </x:row>
    <x:row r="231">
      <x:c r="B231" s="1"/>
      <x:c r="C231" s="1"/>
      <x:c r="D231" s="1"/>
      <x:c r="E231" s="1"/>
      <x:c r="F231" s="1"/>
      <x:c r="G231" s="1"/>
      <x:c r="H231" s="1"/>
      <x:c r="I231" s="1"/>
    </x:row>
    <x:row r="232">
      <x:c r="B232" s="1"/>
      <x:c r="C232" s="1"/>
      <x:c r="D232" s="1"/>
      <x:c r="E232" s="1"/>
      <x:c r="F232" s="1"/>
      <x:c r="G232" s="1"/>
      <x:c r="H232" s="1"/>
      <x:c r="I232" s="1"/>
    </x:row>
    <x:row r="233">
      <x:c r="B233" s="1"/>
      <x:c r="C233" s="1"/>
      <x:c r="D233" s="1"/>
      <x:c r="E233" s="1"/>
      <x:c r="F233" s="1"/>
      <x:c r="G233" s="1"/>
      <x:c r="H233" s="1"/>
      <x:c r="I233" s="1"/>
    </x:row>
    <x:row r="234">
      <x:c r="B234" s="1"/>
      <x:c r="C234" s="1"/>
      <x:c r="D234" s="1"/>
      <x:c r="E234" s="1"/>
      <x:c r="F234" s="1"/>
      <x:c r="G234" s="1"/>
      <x:c r="H234" s="1"/>
      <x:c r="I234" s="1"/>
    </x:row>
    <x:row r="235">
      <x:c r="B235" s="1"/>
      <x:c r="C235" s="1"/>
      <x:c r="D235" s="1"/>
      <x:c r="E235" s="1"/>
      <x:c r="F235" s="1"/>
      <x:c r="G235" s="1"/>
      <x:c r="H235" s="1"/>
      <x:c r="I235" s="1"/>
    </x:row>
    <x:row r="236">
      <x:c r="B236" s="1"/>
      <x:c r="C236" s="1"/>
      <x:c r="D236" s="1"/>
      <x:c r="E236" s="1"/>
      <x:c r="F236" s="1"/>
      <x:c r="G236" s="1"/>
      <x:c r="H236" s="1"/>
      <x:c r="I236" s="1"/>
    </x:row>
    <x:row r="237">
      <x:c r="B237" s="1"/>
      <x:c r="C237" s="1"/>
      <x:c r="D237" s="1"/>
      <x:c r="E237" s="1"/>
      <x:c r="F237" s="1"/>
      <x:c r="G237" s="1"/>
      <x:c r="H237" s="1"/>
      <x:c r="I237" s="1"/>
    </x:row>
    <x:row r="238">
      <x:c r="B238" s="1"/>
      <x:c r="C238" s="1"/>
      <x:c r="D238" s="1"/>
      <x:c r="E238" s="1"/>
      <x:c r="F238" s="1"/>
      <x:c r="G238" s="1"/>
      <x:c r="H238" s="1"/>
      <x:c r="I238" s="1"/>
    </x:row>
    <x:row r="239">
      <x:c r="B239" s="1"/>
      <x:c r="C239" s="1"/>
      <x:c r="D239" s="1"/>
      <x:c r="E239" s="1"/>
      <x:c r="F239" s="1"/>
      <x:c r="G239" s="1"/>
      <x:c r="H239" s="1"/>
      <x:c r="I239" s="1"/>
    </x:row>
    <x:row r="240">
      <x:c r="B240" s="1"/>
      <x:c r="C240" s="1"/>
      <x:c r="D240" s="1"/>
      <x:c r="E240" s="1"/>
      <x:c r="F240" s="1"/>
      <x:c r="G240" s="1"/>
      <x:c r="H240" s="1"/>
      <x:c r="I240" s="1"/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" customWidth="1"/>
    <x:col min="2" max="2" width="35" customWidth="1"/>
    <x:col min="3" max="8" width="13" customWidth="1"/>
    <x:col min="9" max="9" width="55" customWidth="1"/>
  </x:cols>
  <x:sheetData>
    <x:row r="1">
      <x:c r="B1" s="1" t="s">
        <x:v>0</x:v>
      </x:c>
      <x:c r="C1" s="1"/>
      <x:c r="D1" s="1"/>
      <x:c r="E1" s="1"/>
      <x:c r="F1" s="1"/>
      <x:c r="G1" s="1"/>
      <x:c r="H1" s="1"/>
      <x:c r="I1" s="1"/>
    </x:row>
    <x:row r="2">
      <x:c r="B2" s="3" t="s">
        <x:v>231</x:v>
      </x:c>
      <x:c r="C2" s="3"/>
      <x:c r="D2" s="3"/>
      <x:c r="E2" s="3"/>
      <x:c r="F2" s="3"/>
      <x:c r="G2" s="3"/>
      <x:c r="H2" s="3"/>
      <x:c r="I2" s="1"/>
    </x:row>
    <x:row r="3">
      <x:c r="B3" s="1" t="s">
        <x:v>2</x:v>
      </x:c>
      <x:c r="C3" s="1"/>
      <x:c r="D3" s="1"/>
      <x:c r="E3" s="1"/>
      <x:c r="F3" s="1"/>
      <x:c r="G3" s="1"/>
      <x:c r="H3" s="1"/>
      <x:c r="I3" s="1"/>
    </x:row>
    <x:row r="4">
      <x:c r="B4" s="1"/>
      <x:c r="C4" s="1"/>
      <x:c r="D4" s="1"/>
      <x:c r="E4" s="1"/>
      <x:c r="F4" s="1"/>
      <x:c r="G4" s="1"/>
      <x:c r="H4" s="1"/>
      <x:c r="I4" s="1"/>
    </x:row>
    <x:row r="5">
      <x:c r="B5" s="5" t="s">
        <x:v>3</x:v>
      </x:c>
      <x:c r="C5" s="45" t="s">
        <x:v>4</x:v>
      </x:c>
      <x:c r="D5" s="45" t="s">
        <x:v>5</x:v>
      </x:c>
      <x:c r="E5" s="45" t="s">
        <x:v>6</x:v>
      </x:c>
      <x:c r="F5" s="45" t="s">
        <x:v>7</x:v>
      </x:c>
      <x:c r="G5" s="45" t="s">
        <x:v>8</x:v>
      </x:c>
      <x:c r="H5" s="46" t="s">
        <x:v>9</x:v>
      </x:c>
      <x:c r="I5" s="1"/>
    </x:row>
    <x:row r="6">
      <x:c r="B6" s="5" t="s">
        <x:v>10</x:v>
      </x:c>
      <x:c r="C6" s="13">
        <x:v>45900</x:v>
      </x:c>
      <x:c r="D6" s="13">
        <x:v>45991</x:v>
      </x:c>
      <x:c r="E6" s="13">
        <x:v>46081</x:v>
      </x:c>
      <x:c r="F6" s="13">
        <x:v>46173</x:v>
      </x:c>
      <x:c r="G6" s="13">
        <x:v>45991</x:v>
      </x:c>
      <x:c r="H6" s="12">
        <x:v>46265</x:v>
      </x:c>
      <x:c r="I6" s="1"/>
    </x:row>
    <x:row r="7">
      <x:c r="B7" s="5" t="s">
        <x:v>11</x:v>
      </x:c>
      <x:c r="C7" s="5">
        <x:v>92</x:v>
      </x:c>
      <x:c r="D7" s="5">
        <x:v>91</x:v>
      </x:c>
      <x:c r="E7" s="5">
        <x:v>90</x:v>
      </x:c>
      <x:c r="F7" s="5">
        <x:v>92</x:v>
      </x:c>
      <x:c r="G7" s="5">
        <x:v>365</x:v>
      </x:c>
      <x:c r="H7" s="8">
        <x:v>92</x:v>
      </x:c>
      <x:c r="I7" s="1"/>
    </x:row>
    <x:row r="8">
      <x:c r="B8" s="1"/>
      <x:c r="C8" s="1"/>
      <x:c r="D8" s="1"/>
      <x:c r="E8" s="1"/>
      <x:c r="F8" s="1"/>
      <x:c r="G8" s="1"/>
      <x:c r="H8" s="14"/>
      <x:c r="I8" s="1"/>
    </x:row>
    <x:row r="9">
      <x:c r="B9" s="1" t="s">
        <x:v>232</x:v>
      </x:c>
      <x:c r="C9" s="2"/>
      <x:c r="D9" s="2"/>
      <x:c r="E9" s="2"/>
      <x:c r="F9" s="2"/>
      <x:c r="G9" s="2"/>
      <x:c r="H9" s="6"/>
      <x:c r="I9" s="1"/>
    </x:row>
    <x:row r="10">
      <x:c r="B10" s="1" t="s">
        <x:v>233</x:v>
      </x:c>
      <x:c r="C10" s="10" t="n">
        <x:f>Inputs!C163</x:f>
        <x:v>2146</x:v>
      </x:c>
      <x:c r="D10" s="10" t="n">
        <x:f>'Balance Sheet'!C10</x:f>
        <x:v>1763</x:v>
      </x:c>
      <x:c r="E10" s="10" t="n">
        <x:f>'Balance Sheet'!D10</x:f>
        <x:v>1928</x:v>
      </x:c>
      <x:c r="F10" s="10" t="n">
        <x:f>'Balance Sheet'!E10</x:f>
        <x:v>1424</x:v>
      </x:c>
      <x:c r="G10" s="10" t="n">
        <x:f>Inputs!C164</x:f>
        <x:v>1210</x:v>
      </x:c>
      <x:c r="H10" s="27" t="n">
        <x:f>'Balance Sheet'!F10</x:f>
        <x:v>2243</x:v>
      </x:c>
      <x:c r="I10" s="1"/>
    </x:row>
    <x:row r="11">
      <x:c r="B11" s="1" t="s">
        <x:v>234</x:v>
      </x:c>
      <x:c r="C11" s="10" t="n">
        <x:f>'Income Statement'!C33</x:f>
        <x:v>1851</x:v>
      </x:c>
      <x:c r="D11" s="10" t="n">
        <x:f>'Income Statement'!D33</x:f>
        <x:v>421</x:v>
      </x:c>
      <x:c r="E11" s="10" t="n">
        <x:f>'Income Statement'!E33</x:f>
        <x:v>263</x:v>
      </x:c>
      <x:c r="F11" s="10" t="n">
        <x:f>'Income Statement'!F33</x:f>
        <x:v>539</x:v>
      </x:c>
      <x:c r="G11" s="10" t="n">
        <x:f>'Income Statement'!G33</x:f>
        <x:v>2760</x:v>
      </x:c>
      <x:c r="H11" s="27" t="n">
        <x:f>'Income Statement'!H33</x:f>
        <x:v>1803.8009999999958</x:v>
      </x:c>
      <x:c r="I11" s="1"/>
    </x:row>
    <x:row r="12">
      <x:c r="B12" s="1" t="s">
        <x:v>235</x:v>
      </x:c>
      <x:c r="C12" s="10" t="n">
        <x:f>'Income Statement'!C24</x:f>
        <x:v>717</x:v>
      </x:c>
      <x:c r="D12" s="10" t="n">
        <x:f>'Income Statement'!D24</x:f>
        <x:v>727</x:v>
      </x:c>
      <x:c r="E12" s="10" t="n">
        <x:f>'Income Statement'!E24</x:f>
        <x:v>696</x:v>
      </x:c>
      <x:c r="F12" s="10" t="n">
        <x:f>'Income Statement'!F24</x:f>
        <x:v>723</x:v>
      </x:c>
      <x:c r="G12" s="10" t="n">
        <x:f>'Income Statement'!G24</x:f>
        <x:v>2790</x:v>
      </x:c>
      <x:c r="H12" s="27" t="n">
        <x:f>'Income Statement'!H24</x:f>
        <x:v>740</x:v>
      </x:c>
      <x:c r="I12" s="1"/>
    </x:row>
    <x:row r="13">
      <x:c r="B13" s="1" t="s">
        <x:v>236</x:v>
      </x:c>
      <x:c r="C13" s="2"/>
      <x:c r="D13" s="2"/>
      <x:c r="E13" s="2"/>
      <x:c r="F13" s="2"/>
      <x:c r="G13" s="2"/>
      <x:c r="H13" s="27" t="n">
        <x:f>Inputs!H194</x:f>
        <x:v>900</x:v>
      </x:c>
      <x:c r="I13" s="1"/>
    </x:row>
    <x:row r="14">
      <x:c r="B14" s="1" t="s">
        <x:v>237</x:v>
      </x:c>
      <x:c r="C14" s="2"/>
      <x:c r="D14" s="2"/>
      <x:c r="E14" s="2"/>
      <x:c r="F14" s="2"/>
      <x:c r="G14" s="2"/>
      <x:c r="H14" s="27" t="n">
        <x:f>'Balance Sheet'!H28-'Balance Sheet'!F28</x:f>
        <x:v>-357</x:v>
      </x:c>
      <x:c r="I14" s="1"/>
    </x:row>
    <x:row r="15">
      <x:c r="B15" s="1" t="s">
        <x:v>238</x:v>
      </x:c>
      <x:c r="C15" s="2" t="n">
        <x:f>C16-C11-C12</x:f>
        <x:v>-1185</x:v>
      </x:c>
      <x:c r="D15" s="2" t="n">
        <x:f>D16-D11-D12</x:f>
        <x:v>370</x:v>
      </x:c>
      <x:c r="E15" s="2" t="n">
        <x:f>E16-E11-E12</x:f>
        <x:v>304</x:v>
      </x:c>
      <x:c r="F15" s="2" t="n">
        <x:f>F16-F11-F12</x:f>
        <x:v>1368</x:v>
      </x:c>
      <x:c r="G15" s="2" t="n">
        <x:f>G16-G11-G12</x:f>
        <x:v>668</x:v>
      </x:c>
      <x:c r="H15" s="27" t="n">
        <x:f>Inputs!H200</x:f>
        <x:v>0</x:v>
      </x:c>
      <x:c r="I15" s="1"/>
    </x:row>
    <x:row r="16">
      <x:c r="B16" s="16" t="s">
        <x:v>239</x:v>
      </x:c>
      <x:c r="C16" s="39">
        <x:v>1383</x:v>
      </x:c>
      <x:c r="D16" s="39">
        <x:v>1518</x:v>
      </x:c>
      <x:c r="E16" s="39">
        <x:v>1263</x:v>
      </x:c>
      <x:c r="F16" s="39">
        <x:v>2630</x:v>
      </x:c>
      <x:c r="G16" s="39">
        <x:v>6218</x:v>
      </x:c>
      <x:c r="H16" s="9" t="n">
        <x:f>SUM(H11:H12,H14:H15)</x:f>
        <x:v>2186.800999999996</x:v>
      </x:c>
      <x:c r="I16" s="1"/>
    </x:row>
    <x:row r="17">
      <x:c r="B17" s="16" t="s">
        <x:v>240</x:v>
      </x:c>
      <x:c r="C17" s="39">
        <x:v>-624</x:v>
      </x:c>
      <x:c r="D17" s="39">
        <x:v>-1506</x:v>
      </x:c>
      <x:c r="E17" s="39">
        <x:v>-597</x:v>
      </x:c>
      <x:c r="F17" s="39">
        <x:v>-884</x:v>
      </x:c>
      <x:c r="G17" s="39">
        <x:v>-3321</x:v>
      </x:c>
      <x:c r="H17" s="9" t="n">
        <x:f>-H13</x:f>
        <x:v>-900</x:v>
      </x:c>
      <x:c r="I17" s="1"/>
    </x:row>
    <x:row r="18">
      <x:c r="B18" s="1" t="s">
        <x:v>241</x:v>
      </x:c>
      <x:c r="C18" s="2"/>
      <x:c r="D18" s="2"/>
      <x:c r="E18" s="2"/>
      <x:c r="F18" s="2"/>
      <x:c r="G18" s="2"/>
      <x:c r="H18" s="27" t="n">
        <x:f>-Inputs!H197-Inputs!H196</x:f>
        <x:v>-550</x:v>
      </x:c>
      <x:c r="I18" s="1"/>
    </x:row>
    <x:row r="19">
      <x:c r="B19" s="1" t="s">
        <x:v>242</x:v>
      </x:c>
      <x:c r="C19" s="2"/>
      <x:c r="D19" s="2"/>
      <x:c r="E19" s="2"/>
      <x:c r="F19" s="2"/>
      <x:c r="G19" s="2"/>
      <x:c r="H19" s="27" t="n">
        <x:f>-Inputs!H195</x:f>
        <x:v>-207</x:v>
      </x:c>
      <x:c r="I19" s="1"/>
    </x:row>
    <x:row r="20">
      <x:c r="B20" s="16" t="s">
        <x:v>243</x:v>
      </x:c>
      <x:c r="C20" s="39">
        <x:v>-1144</x:v>
      </x:c>
      <x:c r="D20" s="39">
        <x:v>166</x:v>
      </x:c>
      <x:c r="E20" s="39">
        <x:v>-1166</x:v>
      </x:c>
      <x:c r="F20" s="39">
        <x:v>-938</x:v>
      </x:c>
      <x:c r="G20" s="39">
        <x:v>-2189</x:v>
      </x:c>
      <x:c r="H20" s="9" t="n">
        <x:f>SUM(H18:H19)</x:f>
        <x:v>-757</x:v>
      </x:c>
      <x:c r="I20" s="1"/>
    </x:row>
    <x:row r="21">
      <x:c r="B21" s="1" t="s">
        <x:v>244</x:v>
      </x:c>
      <x:c r="C21" s="18">
        <x:v>6</x:v>
      </x:c>
      <x:c r="D21" s="18">
        <x:v>-11</x:v>
      </x:c>
      <x:c r="E21" s="18">
        <x:v>-2</x:v>
      </x:c>
      <x:c r="F21" s="18">
        <x:v>-3</x:v>
      </x:c>
      <x:c r="G21" s="18">
        <x:v>19</x:v>
      </x:c>
      <x:c r="H21" s="27" t="n">
        <x:f>Inputs!H200</x:f>
        <x:v>0</x:v>
      </x:c>
      <x:c r="I21" s="1"/>
    </x:row>
    <x:row r="22">
      <x:c r="B22" s="16" t="s">
        <x:v>245</x:v>
      </x:c>
      <x:c r="C22" s="4" t="n">
        <x:f>SUM(C16:C17,C20:C21,C26)</x:f>
        <x:v>-383</x:v>
      </x:c>
      <x:c r="D22" s="4" t="n">
        <x:f>SUM(D16:D17,D20:D21,D26)</x:f>
        <x:v>165</x:v>
      </x:c>
      <x:c r="E22" s="4" t="n">
        <x:f>SUM(E16:E17,E20:E21,E26)</x:f>
        <x:v>-504</x:v>
      </x:c>
      <x:c r="F22" s="4" t="n">
        <x:f>SUM(F16:F17,F20:F21,F26)</x:f>
        <x:v>819</x:v>
      </x:c>
      <x:c r="G22" s="4" t="n">
        <x:f>SUM(G16:G17,G20:G21,G26)</x:f>
        <x:v>718</x:v>
      </x:c>
      <x:c r="H22" s="9" t="n">
        <x:f>SUM(H16:H17,H20:H21,H26)</x:f>
        <x:v>529.8009999999958</x:v>
      </x:c>
      <x:c r="I22" s="1"/>
    </x:row>
    <x:row r="23">
      <x:c r="B23" s="16" t="s">
        <x:v>246</x:v>
      </x:c>
      <x:c r="C23" s="4" t="n">
        <x:f>SUM(C10,C22)</x:f>
        <x:v>1763</x:v>
      </x:c>
      <x:c r="D23" s="4" t="n">
        <x:f>SUM(D10,D22)</x:f>
        <x:v>1928</x:v>
      </x:c>
      <x:c r="E23" s="4" t="n">
        <x:f>SUM(E10,E22)</x:f>
        <x:v>1424</x:v>
      </x:c>
      <x:c r="F23" s="4" t="n">
        <x:f>SUM(F10,F22)</x:f>
        <x:v>2243</x:v>
      </x:c>
      <x:c r="G23" s="4" t="n">
        <x:f>SUM(G10,G22)</x:f>
        <x:v>1928</x:v>
      </x:c>
      <x:c r="H23" s="9" t="n">
        <x:f>SUM(H10,H22)</x:f>
        <x:v>2772.800999999996</x:v>
      </x:c>
      <x:c r="I23" s="1"/>
    </x:row>
    <x:row r="24">
      <x:c r="B24" s="1" t="s">
        <x:v>247</x:v>
      </x:c>
      <x:c r="C24" s="10" t="n">
        <x:f>'Balance Sheet'!C10</x:f>
        <x:v>1763</x:v>
      </x:c>
      <x:c r="D24" s="10" t="n">
        <x:f>'Balance Sheet'!D10</x:f>
        <x:v>1928</x:v>
      </x:c>
      <x:c r="E24" s="10" t="n">
        <x:f>'Balance Sheet'!E10</x:f>
        <x:v>1424</x:v>
      </x:c>
      <x:c r="F24" s="10" t="n">
        <x:f>'Balance Sheet'!F10</x:f>
        <x:v>2243</x:v>
      </x:c>
      <x:c r="G24" s="10" t="n">
        <x:f>'Balance Sheet'!G10</x:f>
        <x:v>1928</x:v>
      </x:c>
      <x:c r="H24" s="27" t="n">
        <x:f>'Balance Sheet'!H10</x:f>
        <x:v>2772.800999999996</x:v>
      </x:c>
      <x:c r="I24" s="1"/>
    </x:row>
    <x:row r="25">
      <x:c r="B25" s="16" t="s">
        <x:v>248</x:v>
      </x:c>
      <x:c r="C25" s="4" t="n">
        <x:f>C23-C24</x:f>
        <x:v>0</x:v>
      </x:c>
      <x:c r="D25" s="4" t="n">
        <x:f>D23-D24</x:f>
        <x:v>0</x:v>
      </x:c>
      <x:c r="E25" s="4" t="n">
        <x:f>E23-E24</x:f>
        <x:v>0</x:v>
      </x:c>
      <x:c r="F25" s="4" t="n">
        <x:f>F23-F24</x:f>
        <x:v>0</x:v>
      </x:c>
      <x:c r="G25" s="4" t="n">
        <x:f>G23-G24</x:f>
        <x:v>0</x:v>
      </x:c>
      <x:c r="H25" s="9" t="n">
        <x:f>H23-H24</x:f>
        <x:v>0</x:v>
      </x:c>
      <x:c r="I25" s="1"/>
    </x:row>
    <x:row r="26">
      <x:c r="B26" s="1" t="s">
        <x:v>249</x:v>
      </x:c>
      <x:c r="C26" s="10" t="n">
        <x:f>'Balance Sheet'!C10-C10-SUM(C16:C17,C20:C21)</x:f>
        <x:v>-4</x:v>
      </x:c>
      <x:c r="D26" s="10" t="n">
        <x:f>'Balance Sheet'!D10-D10-SUM(D16:D17,D20:D21)</x:f>
        <x:v>-2</x:v>
      </x:c>
      <x:c r="E26" s="10" t="n">
        <x:f>'Balance Sheet'!E10-E10-SUM(E16:E17,E20:E21)</x:f>
        <x:v>-2</x:v>
      </x:c>
      <x:c r="F26" s="10" t="n">
        <x:f>'Balance Sheet'!F10-F10-SUM(F16:F17,F20:F21)</x:f>
        <x:v>14</x:v>
      </x:c>
      <x:c r="G26" s="10" t="n">
        <x:f>'Balance Sheet'!G10-G10-SUM(G16:G17,G20:G21)</x:f>
        <x:v>-9</x:v>
      </x:c>
      <x:c r="H26" s="27" t="n">
        <x:f>Inputs!H200</x:f>
        <x:v>0</x:v>
      </x:c>
      <x:c r="I26" s="1"/>
    </x:row>
    <x:row r="27">
      <x:c r="B27" s="1"/>
      <x:c r="C27" s="2"/>
      <x:c r="D27" s="2"/>
      <x:c r="E27" s="2"/>
      <x:c r="F27" s="2"/>
      <x:c r="G27" s="2"/>
      <x:c r="H27" s="6"/>
      <x:c r="I27" s="1"/>
    </x:row>
    <x:row r="28">
      <x:c r="B28" s="1"/>
      <x:c r="C28" s="2"/>
      <x:c r="D28" s="2"/>
      <x:c r="E28" s="2"/>
      <x:c r="F28" s="2"/>
      <x:c r="G28" s="2"/>
      <x:c r="H28" s="6"/>
      <x:c r="I28" s="1"/>
    </x:row>
    <x:row r="29">
      <x:c r="B29" s="1"/>
      <x:c r="C29" s="2"/>
      <x:c r="D29" s="2"/>
      <x:c r="E29" s="2"/>
      <x:c r="F29" s="2"/>
      <x:c r="G29" s="2"/>
      <x:c r="H29" s="6"/>
      <x:c r="I29" s="1"/>
    </x:row>
    <x:row r="30">
      <x:c r="B30" s="1"/>
      <x:c r="C30" s="2"/>
      <x:c r="D30" s="2"/>
      <x:c r="E30" s="2"/>
      <x:c r="F30" s="2"/>
      <x:c r="G30" s="2"/>
      <x:c r="H30" s="6"/>
      <x:c r="I30" s="1"/>
    </x:row>
    <x:row r="31">
      <x:c r="B31" s="1"/>
      <x:c r="C31" s="2"/>
      <x:c r="D31" s="2"/>
      <x:c r="E31" s="2"/>
      <x:c r="F31" s="2"/>
      <x:c r="G31" s="2"/>
      <x:c r="H31" s="6"/>
      <x:c r="I31" s="1"/>
    </x:row>
    <x:row r="32">
      <x:c r="B32" s="1"/>
      <x:c r="C32" s="2"/>
      <x:c r="D32" s="2"/>
      <x:c r="E32" s="2"/>
      <x:c r="F32" s="2"/>
      <x:c r="G32" s="2"/>
      <x:c r="H32" s="6"/>
      <x:c r="I32" s="1"/>
    </x:row>
    <x:row r="33">
      <x:c r="B33" s="1"/>
      <x:c r="C33" s="2"/>
      <x:c r="D33" s="2"/>
      <x:c r="E33" s="2"/>
      <x:c r="F33" s="2"/>
      <x:c r="G33" s="2"/>
      <x:c r="H33" s="6"/>
      <x:c r="I33" s="1"/>
    </x:row>
    <x:row r="34">
      <x:c r="B34" s="1"/>
      <x:c r="C34" s="2"/>
      <x:c r="D34" s="2"/>
      <x:c r="E34" s="2"/>
      <x:c r="F34" s="2"/>
      <x:c r="G34" s="2"/>
      <x:c r="H34" s="6"/>
      <x:c r="I34" s="1"/>
    </x:row>
    <x:row r="35">
      <x:c r="B35" s="1"/>
      <x:c r="C35" s="2"/>
      <x:c r="D35" s="2"/>
      <x:c r="E35" s="2"/>
      <x:c r="F35" s="2"/>
      <x:c r="G35" s="2"/>
      <x:c r="H35" s="6"/>
      <x:c r="I35" s="1"/>
    </x:row>
    <x:row r="36">
      <x:c r="B36" s="1"/>
      <x:c r="C36" s="2"/>
      <x:c r="D36" s="2"/>
      <x:c r="E36" s="2"/>
      <x:c r="F36" s="2"/>
      <x:c r="G36" s="2"/>
      <x:c r="H36" s="6"/>
      <x:c r="I36" s="1"/>
    </x:row>
    <x:row r="37">
      <x:c r="B37" s="1"/>
      <x:c r="C37" s="2"/>
      <x:c r="D37" s="2"/>
      <x:c r="E37" s="2"/>
      <x:c r="F37" s="2"/>
      <x:c r="G37" s="2"/>
      <x:c r="H37" s="6"/>
      <x:c r="I37" s="1"/>
    </x:row>
    <x:row r="38">
      <x:c r="B38" s="1"/>
      <x:c r="C38" s="2"/>
      <x:c r="D38" s="2"/>
      <x:c r="E38" s="2"/>
      <x:c r="F38" s="2"/>
      <x:c r="G38" s="2"/>
      <x:c r="H38" s="6"/>
      <x:c r="I38" s="1"/>
    </x:row>
    <x:row r="39">
      <x:c r="B39" s="1"/>
      <x:c r="C39" s="2"/>
      <x:c r="D39" s="2"/>
      <x:c r="E39" s="2"/>
      <x:c r="F39" s="2"/>
      <x:c r="G39" s="2"/>
      <x:c r="H39" s="6"/>
      <x:c r="I39" s="1"/>
    </x:row>
    <x:row r="40">
      <x:c r="B40" s="1"/>
      <x:c r="C40" s="2"/>
      <x:c r="D40" s="2"/>
      <x:c r="E40" s="2"/>
      <x:c r="F40" s="2"/>
      <x:c r="G40" s="2"/>
      <x:c r="H40" s="6"/>
      <x:c r="I40" s="1"/>
    </x:row>
    <x:row r="41">
      <x:c r="B41" s="1"/>
      <x:c r="C41" s="2"/>
      <x:c r="D41" s="2"/>
      <x:c r="E41" s="2"/>
      <x:c r="F41" s="2"/>
      <x:c r="G41" s="2"/>
      <x:c r="H41" s="6"/>
      <x:c r="I41" s="1"/>
    </x:row>
    <x:row r="42">
      <x:c r="B42" s="1"/>
      <x:c r="C42" s="2"/>
      <x:c r="D42" s="2"/>
      <x:c r="E42" s="2"/>
      <x:c r="F42" s="2"/>
      <x:c r="G42" s="2"/>
      <x:c r="H42" s="6"/>
      <x:c r="I42" s="1"/>
    </x:row>
    <x:row r="43">
      <x:c r="B43" s="1"/>
      <x:c r="C43" s="2"/>
      <x:c r="D43" s="2"/>
      <x:c r="E43" s="2"/>
      <x:c r="F43" s="2"/>
      <x:c r="G43" s="2"/>
      <x:c r="H43" s="6"/>
      <x:c r="I43" s="1"/>
    </x:row>
    <x:row r="44">
      <x:c r="B44" s="1"/>
      <x:c r="C44" s="2"/>
      <x:c r="D44" s="2"/>
      <x:c r="E44" s="2"/>
      <x:c r="F44" s="2"/>
      <x:c r="G44" s="2"/>
      <x:c r="H44" s="6"/>
      <x:c r="I44" s="1"/>
    </x:row>
    <x:row r="45">
      <x:c r="B45" s="1"/>
      <x:c r="C45" s="2"/>
      <x:c r="D45" s="2"/>
      <x:c r="E45" s="2"/>
      <x:c r="F45" s="2"/>
      <x:c r="G45" s="2"/>
      <x:c r="H45" s="6"/>
      <x:c r="I45" s="1"/>
    </x:row>
    <x:row r="46">
      <x:c r="B46" s="1"/>
      <x:c r="C46" s="2"/>
      <x:c r="D46" s="2"/>
      <x:c r="E46" s="2"/>
      <x:c r="F46" s="2"/>
      <x:c r="G46" s="2"/>
      <x:c r="H46" s="6"/>
      <x:c r="I46" s="1"/>
    </x:row>
    <x:row r="47">
      <x:c r="B47" s="1"/>
      <x:c r="C47" s="2"/>
      <x:c r="D47" s="2"/>
      <x:c r="E47" s="2"/>
      <x:c r="F47" s="2"/>
      <x:c r="G47" s="2"/>
      <x:c r="H47" s="6"/>
      <x:c r="I47" s="1"/>
    </x:row>
    <x:row r="48">
      <x:c r="B48" s="1"/>
      <x:c r="C48" s="2"/>
      <x:c r="D48" s="2"/>
      <x:c r="E48" s="2"/>
      <x:c r="F48" s="2"/>
      <x:c r="G48" s="2"/>
      <x:c r="H48" s="6"/>
      <x:c r="I48" s="1"/>
    </x:row>
    <x:row r="49">
      <x:c r="B49" s="1"/>
      <x:c r="C49" s="2"/>
      <x:c r="D49" s="2"/>
      <x:c r="E49" s="2"/>
      <x:c r="F49" s="2"/>
      <x:c r="G49" s="2"/>
      <x:c r="H49" s="6"/>
      <x:c r="I49" s="1"/>
    </x:row>
    <x:row r="50">
      <x:c r="B50" s="1"/>
      <x:c r="C50" s="2"/>
      <x:c r="D50" s="2"/>
      <x:c r="E50" s="2"/>
      <x:c r="F50" s="2"/>
      <x:c r="G50" s="2"/>
      <x:c r="H50" s="6"/>
      <x:c r="I50" s="1"/>
    </x:row>
    <x:row r="51">
      <x:c r="B51" s="1"/>
      <x:c r="C51" s="2"/>
      <x:c r="D51" s="2"/>
      <x:c r="E51" s="2"/>
      <x:c r="F51" s="2"/>
      <x:c r="G51" s="2"/>
      <x:c r="H51" s="6"/>
      <x:c r="I51" s="1"/>
    </x:row>
    <x:row r="52">
      <x:c r="B52" s="1"/>
      <x:c r="C52" s="2"/>
      <x:c r="D52" s="2"/>
      <x:c r="E52" s="2"/>
      <x:c r="F52" s="2"/>
      <x:c r="G52" s="2"/>
      <x:c r="H52" s="6"/>
      <x:c r="I52" s="1"/>
    </x:row>
    <x:row r="53">
      <x:c r="B53" s="1"/>
      <x:c r="C53" s="2"/>
      <x:c r="D53" s="2"/>
      <x:c r="E53" s="2"/>
      <x:c r="F53" s="2"/>
      <x:c r="G53" s="2"/>
      <x:c r="H53" s="6"/>
      <x:c r="I53" s="1"/>
    </x:row>
    <x:row r="54">
      <x:c r="B54" s="1"/>
      <x:c r="C54" s="2"/>
      <x:c r="D54" s="2"/>
      <x:c r="E54" s="2"/>
      <x:c r="F54" s="2"/>
      <x:c r="G54" s="2"/>
      <x:c r="H54" s="6"/>
      <x:c r="I54" s="1"/>
    </x:row>
    <x:row r="55">
      <x:c r="B55" s="1"/>
      <x:c r="C55" s="2"/>
      <x:c r="D55" s="2"/>
      <x:c r="E55" s="2"/>
      <x:c r="F55" s="2"/>
      <x:c r="G55" s="2"/>
      <x:c r="H55" s="6"/>
      <x:c r="I55" s="1"/>
    </x:row>
    <x:row r="56">
      <x:c r="B56" s="1"/>
      <x:c r="C56" s="1"/>
      <x:c r="D56" s="1"/>
      <x:c r="E56" s="1"/>
      <x:c r="F56" s="1"/>
      <x:c r="G56" s="1"/>
      <x:c r="H56" s="1"/>
      <x:c r="I56" s="1"/>
    </x:row>
    <x:row r="57">
      <x:c r="B57" s="1"/>
      <x:c r="C57" s="1"/>
      <x:c r="D57" s="1"/>
      <x:c r="E57" s="1"/>
      <x:c r="F57" s="1"/>
      <x:c r="G57" s="1"/>
      <x:c r="H57" s="1"/>
      <x:c r="I57" s="1"/>
    </x:row>
    <x:row r="58">
      <x:c r="B58" s="1"/>
      <x:c r="C58" s="1"/>
      <x:c r="D58" s="1"/>
      <x:c r="E58" s="1"/>
      <x:c r="F58" s="1"/>
      <x:c r="G58" s="1"/>
      <x:c r="H58" s="1"/>
      <x:c r="I58" s="1"/>
    </x:row>
    <x:row r="59">
      <x:c r="B59" s="1"/>
      <x:c r="C59" s="1"/>
      <x:c r="D59" s="1"/>
      <x:c r="E59" s="1"/>
      <x:c r="F59" s="1"/>
      <x:c r="G59" s="1"/>
      <x:c r="H59" s="1"/>
      <x:c r="I59" s="1"/>
    </x:row>
    <x:row r="60">
      <x:c r="B60" s="1"/>
      <x:c r="C60" s="1"/>
      <x:c r="D60" s="1"/>
      <x:c r="E60" s="1"/>
      <x:c r="F60" s="1"/>
      <x:c r="G60" s="1"/>
      <x:c r="H60" s="1"/>
      <x:c r="I60" s="1"/>
    </x:row>
    <x:row r="61">
      <x:c r="B61" s="1"/>
      <x:c r="C61" s="1"/>
      <x:c r="D61" s="1"/>
      <x:c r="E61" s="1"/>
      <x:c r="F61" s="1"/>
      <x:c r="G61" s="1"/>
      <x:c r="H61" s="1"/>
      <x:c r="I61" s="1"/>
    </x:row>
    <x:row r="62">
      <x:c r="B62" s="1"/>
      <x:c r="C62" s="1"/>
      <x:c r="D62" s="1"/>
      <x:c r="E62" s="1"/>
      <x:c r="F62" s="1"/>
      <x:c r="G62" s="1"/>
      <x:c r="H62" s="1"/>
      <x:c r="I62" s="1"/>
    </x:row>
    <x:row r="63">
      <x:c r="B63" s="1"/>
      <x:c r="C63" s="1"/>
      <x:c r="D63" s="1"/>
      <x:c r="E63" s="1"/>
      <x:c r="F63" s="1"/>
      <x:c r="G63" s="1"/>
      <x:c r="H63" s="1"/>
      <x:c r="I63" s="1"/>
    </x:row>
    <x:row r="64">
      <x:c r="B64" s="1"/>
      <x:c r="C64" s="1"/>
      <x:c r="D64" s="1"/>
      <x:c r="E64" s="1"/>
      <x:c r="F64" s="1"/>
      <x:c r="G64" s="1"/>
      <x:c r="H64" s="1"/>
      <x:c r="I64" s="1"/>
    </x:row>
    <x:row r="65">
      <x:c r="B65" s="1"/>
      <x:c r="C65" s="1"/>
      <x:c r="D65" s="1"/>
      <x:c r="E65" s="1"/>
      <x:c r="F65" s="1"/>
      <x:c r="G65" s="1"/>
      <x:c r="H65" s="1"/>
      <x:c r="I65" s="1"/>
    </x:row>
    <x:row r="66">
      <x:c r="B66" s="1"/>
      <x:c r="C66" s="1"/>
      <x:c r="D66" s="1"/>
      <x:c r="E66" s="1"/>
      <x:c r="F66" s="1"/>
      <x:c r="G66" s="1"/>
      <x:c r="H66" s="1"/>
      <x:c r="I66" s="1"/>
    </x:row>
    <x:row r="67">
      <x:c r="B67" s="1"/>
      <x:c r="C67" s="1"/>
      <x:c r="D67" s="1"/>
      <x:c r="E67" s="1"/>
      <x:c r="F67" s="1"/>
      <x:c r="G67" s="1"/>
      <x:c r="H67" s="1"/>
      <x:c r="I67" s="1"/>
    </x:row>
    <x:row r="68">
      <x:c r="B68" s="1"/>
      <x:c r="C68" s="1"/>
      <x:c r="D68" s="1"/>
      <x:c r="E68" s="1"/>
      <x:c r="F68" s="1"/>
      <x:c r="G68" s="1"/>
      <x:c r="H68" s="1"/>
      <x:c r="I68" s="1"/>
    </x:row>
    <x:row r="69">
      <x:c r="B69" s="1"/>
      <x:c r="C69" s="1"/>
      <x:c r="D69" s="1"/>
      <x:c r="E69" s="1"/>
      <x:c r="F69" s="1"/>
      <x:c r="G69" s="1"/>
      <x:c r="H69" s="1"/>
      <x:c r="I69" s="1"/>
    </x:row>
    <x:row r="70">
      <x:c r="B70" s="1"/>
      <x:c r="C70" s="1"/>
      <x:c r="D70" s="1"/>
      <x:c r="E70" s="1"/>
      <x:c r="F70" s="1"/>
      <x:c r="G70" s="1"/>
      <x:c r="H70" s="1"/>
      <x:c r="I70" s="1"/>
    </x:row>
    <x:row r="71">
      <x:c r="B71" s="1"/>
      <x:c r="C71" s="1"/>
      <x:c r="D71" s="1"/>
      <x:c r="E71" s="1"/>
      <x:c r="F71" s="1"/>
      <x:c r="G71" s="1"/>
      <x:c r="H71" s="1"/>
      <x:c r="I71" s="1"/>
    </x:row>
    <x:row r="72">
      <x:c r="B72" s="1"/>
      <x:c r="C72" s="1"/>
      <x:c r="D72" s="1"/>
      <x:c r="E72" s="1"/>
      <x:c r="F72" s="1"/>
      <x:c r="G72" s="1"/>
      <x:c r="H72" s="1"/>
      <x:c r="I72" s="1"/>
    </x:row>
    <x:row r="73">
      <x:c r="B73" s="1"/>
      <x:c r="C73" s="1"/>
      <x:c r="D73" s="1"/>
      <x:c r="E73" s="1"/>
      <x:c r="F73" s="1"/>
      <x:c r="G73" s="1"/>
      <x:c r="H73" s="1"/>
      <x:c r="I73" s="1"/>
    </x:row>
    <x:row r="74">
      <x:c r="B74" s="1"/>
      <x:c r="C74" s="1"/>
      <x:c r="D74" s="1"/>
      <x:c r="E74" s="1"/>
      <x:c r="F74" s="1"/>
      <x:c r="G74" s="1"/>
      <x:c r="H74" s="1"/>
      <x:c r="I74" s="1"/>
    </x:row>
    <x:row r="75">
      <x:c r="B75" s="1"/>
      <x:c r="C75" s="1"/>
      <x:c r="D75" s="1"/>
      <x:c r="E75" s="1"/>
      <x:c r="F75" s="1"/>
      <x:c r="G75" s="1"/>
      <x:c r="H75" s="1"/>
      <x:c r="I75" s="1"/>
    </x:row>
    <x:row r="76">
      <x:c r="B76" s="1"/>
      <x:c r="C76" s="1"/>
      <x:c r="D76" s="1"/>
      <x:c r="E76" s="1"/>
      <x:c r="F76" s="1"/>
      <x:c r="G76" s="1"/>
      <x:c r="H76" s="1"/>
      <x:c r="I76" s="1"/>
    </x:row>
    <x:row r="77">
      <x:c r="B77" s="1"/>
      <x:c r="C77" s="1"/>
      <x:c r="D77" s="1"/>
      <x:c r="E77" s="1"/>
      <x:c r="F77" s="1"/>
      <x:c r="G77" s="1"/>
      <x:c r="H77" s="1"/>
      <x:c r="I77" s="1"/>
    </x:row>
    <x:row r="78">
      <x:c r="B78" s="1"/>
      <x:c r="C78" s="1"/>
      <x:c r="D78" s="1"/>
      <x:c r="E78" s="1"/>
      <x:c r="F78" s="1"/>
      <x:c r="G78" s="1"/>
      <x:c r="H78" s="1"/>
      <x:c r="I78" s="1"/>
    </x:row>
    <x:row r="79">
      <x:c r="B79" s="1"/>
      <x:c r="C79" s="1"/>
      <x:c r="D79" s="1"/>
      <x:c r="E79" s="1"/>
      <x:c r="F79" s="1"/>
      <x:c r="G79" s="1"/>
      <x:c r="H79" s="1"/>
      <x:c r="I79" s="1"/>
    </x:row>
    <x:row r="80">
      <x:c r="B80" s="1"/>
      <x:c r="C80" s="1"/>
      <x:c r="D80" s="1"/>
      <x:c r="E80" s="1"/>
      <x:c r="F80" s="1"/>
      <x:c r="G80" s="1"/>
      <x:c r="H80" s="1"/>
      <x:c r="I80" s="1"/>
    </x:row>
    <x:row r="81">
      <x:c r="B81" s="1"/>
      <x:c r="C81" s="1"/>
      <x:c r="D81" s="1"/>
      <x:c r="E81" s="1"/>
      <x:c r="F81" s="1"/>
      <x:c r="G81" s="1"/>
      <x:c r="H81" s="1"/>
      <x:c r="I81" s="1"/>
    </x:row>
    <x:row r="82">
      <x:c r="B82" s="1"/>
      <x:c r="C82" s="1"/>
      <x:c r="D82" s="1"/>
      <x:c r="E82" s="1"/>
      <x:c r="F82" s="1"/>
      <x:c r="G82" s="1"/>
      <x:c r="H82" s="1"/>
      <x:c r="I82" s="1"/>
    </x:row>
    <x:row r="83">
      <x:c r="B83" s="1"/>
      <x:c r="C83" s="1"/>
      <x:c r="D83" s="1"/>
      <x:c r="E83" s="1"/>
      <x:c r="F83" s="1"/>
      <x:c r="G83" s="1"/>
      <x:c r="H83" s="1"/>
      <x:c r="I83" s="1"/>
    </x:row>
    <x:row r="84">
      <x:c r="B84" s="1"/>
      <x:c r="C84" s="1"/>
      <x:c r="D84" s="1"/>
      <x:c r="E84" s="1"/>
      <x:c r="F84" s="1"/>
      <x:c r="G84" s="1"/>
      <x:c r="H84" s="1"/>
      <x:c r="I84" s="1"/>
    </x:row>
    <x:row r="85">
      <x:c r="B85" s="1"/>
      <x:c r="C85" s="1"/>
      <x:c r="D85" s="1"/>
      <x:c r="E85" s="1"/>
      <x:c r="F85" s="1"/>
      <x:c r="G85" s="1"/>
      <x:c r="H85" s="1"/>
      <x:c r="I85" s="1"/>
    </x:row>
    <x:row r="86">
      <x:c r="B86" s="1"/>
      <x:c r="C86" s="1"/>
      <x:c r="D86" s="1"/>
      <x:c r="E86" s="1"/>
      <x:c r="F86" s="1"/>
      <x:c r="G86" s="1"/>
      <x:c r="H86" s="1"/>
      <x:c r="I86" s="1"/>
    </x:row>
    <x:row r="87">
      <x:c r="B87" s="1"/>
      <x:c r="C87" s="1"/>
      <x:c r="D87" s="1"/>
      <x:c r="E87" s="1"/>
      <x:c r="F87" s="1"/>
      <x:c r="G87" s="1"/>
      <x:c r="H87" s="1"/>
      <x:c r="I87" s="1"/>
    </x:row>
    <x:row r="88">
      <x:c r="B88" s="1"/>
      <x:c r="C88" s="1"/>
      <x:c r="D88" s="1"/>
      <x:c r="E88" s="1"/>
      <x:c r="F88" s="1"/>
      <x:c r="G88" s="1"/>
      <x:c r="H88" s="1"/>
      <x:c r="I88" s="1"/>
    </x:row>
    <x:row r="89">
      <x:c r="B89" s="1"/>
      <x:c r="C89" s="1"/>
      <x:c r="D89" s="1"/>
      <x:c r="E89" s="1"/>
      <x:c r="F89" s="1"/>
      <x:c r="G89" s="1"/>
      <x:c r="H89" s="1"/>
      <x:c r="I89" s="1"/>
    </x:row>
    <x:row r="90">
      <x:c r="B90" s="1"/>
      <x:c r="C90" s="1"/>
      <x:c r="D90" s="1"/>
      <x:c r="E90" s="1"/>
      <x:c r="F90" s="1"/>
      <x:c r="G90" s="1"/>
      <x:c r="H90" s="1"/>
      <x:c r="I90" s="1"/>
    </x:row>
    <x:row r="91">
      <x:c r="B91" s="1"/>
      <x:c r="C91" s="1"/>
      <x:c r="D91" s="1"/>
      <x:c r="E91" s="1"/>
      <x:c r="F91" s="1"/>
      <x:c r="G91" s="1"/>
      <x:c r="H91" s="1"/>
      <x:c r="I91" s="1"/>
    </x:row>
    <x:row r="92">
      <x:c r="B92" s="1"/>
      <x:c r="C92" s="1"/>
      <x:c r="D92" s="1"/>
      <x:c r="E92" s="1"/>
      <x:c r="F92" s="1"/>
      <x:c r="G92" s="1"/>
      <x:c r="H92" s="1"/>
      <x:c r="I92" s="1"/>
    </x:row>
    <x:row r="93">
      <x:c r="B93" s="1"/>
      <x:c r="C93" s="1"/>
      <x:c r="D93" s="1"/>
      <x:c r="E93" s="1"/>
      <x:c r="F93" s="1"/>
      <x:c r="G93" s="1"/>
      <x:c r="H93" s="1"/>
      <x:c r="I93" s="1"/>
    </x:row>
    <x:row r="94">
      <x:c r="B94" s="1"/>
      <x:c r="C94" s="1"/>
      <x:c r="D94" s="1"/>
      <x:c r="E94" s="1"/>
      <x:c r="F94" s="1"/>
      <x:c r="G94" s="1"/>
      <x:c r="H94" s="1"/>
      <x:c r="I94" s="1"/>
    </x:row>
    <x:row r="95">
      <x:c r="B95" s="1"/>
      <x:c r="C95" s="1"/>
      <x:c r="D95" s="1"/>
      <x:c r="E95" s="1"/>
      <x:c r="F95" s="1"/>
      <x:c r="G95" s="1"/>
      <x:c r="H95" s="1"/>
      <x:c r="I95" s="1"/>
    </x:row>
    <x:row r="96">
      <x:c r="B96" s="1"/>
      <x:c r="C96" s="1"/>
      <x:c r="D96" s="1"/>
      <x:c r="E96" s="1"/>
      <x:c r="F96" s="1"/>
      <x:c r="G96" s="1"/>
      <x:c r="H96" s="1"/>
      <x:c r="I96" s="1"/>
    </x:row>
    <x:row r="97">
      <x:c r="B97" s="1"/>
      <x:c r="C97" s="1"/>
      <x:c r="D97" s="1"/>
      <x:c r="E97" s="1"/>
      <x:c r="F97" s="1"/>
      <x:c r="G97" s="1"/>
      <x:c r="H97" s="1"/>
      <x:c r="I97" s="1"/>
    </x:row>
    <x:row r="98">
      <x:c r="B98" s="1"/>
      <x:c r="C98" s="1"/>
      <x:c r="D98" s="1"/>
      <x:c r="E98" s="1"/>
      <x:c r="F98" s="1"/>
      <x:c r="G98" s="1"/>
      <x:c r="H98" s="1"/>
      <x:c r="I98" s="1"/>
    </x:row>
    <x:row r="99">
      <x:c r="B99" s="1"/>
      <x:c r="C99" s="1"/>
      <x:c r="D99" s="1"/>
      <x:c r="E99" s="1"/>
      <x:c r="F99" s="1"/>
      <x:c r="G99" s="1"/>
      <x:c r="H99" s="1"/>
      <x:c r="I99" s="1"/>
    </x:row>
    <x:row r="100">
      <x:c r="B100" s="1"/>
      <x:c r="C100" s="1"/>
      <x:c r="D100" s="1"/>
      <x:c r="E100" s="1"/>
      <x:c r="F100" s="1"/>
      <x:c r="G100" s="1"/>
      <x:c r="H100" s="1"/>
      <x:c r="I100" s="1"/>
    </x:row>
    <x:row r="101">
      <x:c r="B101" s="1"/>
      <x:c r="C101" s="1"/>
      <x:c r="D101" s="1"/>
      <x:c r="E101" s="1"/>
      <x:c r="F101" s="1"/>
      <x:c r="G101" s="1"/>
      <x:c r="H101" s="1"/>
      <x:c r="I101" s="1"/>
    </x:row>
    <x:row r="102">
      <x:c r="B102" s="1"/>
      <x:c r="C102" s="1"/>
      <x:c r="D102" s="1"/>
      <x:c r="E102" s="1"/>
      <x:c r="F102" s="1"/>
      <x:c r="G102" s="1"/>
      <x:c r="H102" s="1"/>
      <x:c r="I102" s="1"/>
    </x:row>
    <x:row r="103">
      <x:c r="B103" s="1"/>
      <x:c r="C103" s="1"/>
      <x:c r="D103" s="1"/>
      <x:c r="E103" s="1"/>
      <x:c r="F103" s="1"/>
      <x:c r="G103" s="1"/>
      <x:c r="H103" s="1"/>
      <x:c r="I103" s="1"/>
    </x:row>
    <x:row r="104">
      <x:c r="B104" s="1"/>
      <x:c r="C104" s="1"/>
      <x:c r="D104" s="1"/>
      <x:c r="E104" s="1"/>
      <x:c r="F104" s="1"/>
      <x:c r="G104" s="1"/>
      <x:c r="H104" s="1"/>
      <x:c r="I104" s="1"/>
    </x:row>
    <x:row r="105">
      <x:c r="B105" s="1"/>
      <x:c r="C105" s="1"/>
      <x:c r="D105" s="1"/>
      <x:c r="E105" s="1"/>
      <x:c r="F105" s="1"/>
      <x:c r="G105" s="1"/>
      <x:c r="H105" s="1"/>
      <x:c r="I105" s="1"/>
    </x:row>
    <x:row r="106">
      <x:c r="B106" s="1"/>
      <x:c r="C106" s="1"/>
      <x:c r="D106" s="1"/>
      <x:c r="E106" s="1"/>
      <x:c r="F106" s="1"/>
      <x:c r="G106" s="1"/>
      <x:c r="H106" s="1"/>
      <x:c r="I106" s="1"/>
    </x:row>
    <x:row r="107">
      <x:c r="B107" s="1"/>
      <x:c r="C107" s="1"/>
      <x:c r="D107" s="1"/>
      <x:c r="E107" s="1"/>
      <x:c r="F107" s="1"/>
      <x:c r="G107" s="1"/>
      <x:c r="H107" s="1"/>
      <x:c r="I107" s="1"/>
    </x:row>
    <x:row r="108">
      <x:c r="B108" s="1"/>
      <x:c r="C108" s="1"/>
      <x:c r="D108" s="1"/>
      <x:c r="E108" s="1"/>
      <x:c r="F108" s="1"/>
      <x:c r="G108" s="1"/>
      <x:c r="H108" s="1"/>
      <x:c r="I108" s="1"/>
    </x:row>
    <x:row r="109">
      <x:c r="B109" s="1"/>
      <x:c r="C109" s="1"/>
      <x:c r="D109" s="1"/>
      <x:c r="E109" s="1"/>
      <x:c r="F109" s="1"/>
      <x:c r="G109" s="1"/>
      <x:c r="H109" s="1"/>
      <x:c r="I109" s="1"/>
    </x:row>
    <x:row r="110">
      <x:c r="B110" s="1"/>
      <x:c r="C110" s="1"/>
      <x:c r="D110" s="1"/>
      <x:c r="E110" s="1"/>
      <x:c r="F110" s="1"/>
      <x:c r="G110" s="1"/>
      <x:c r="H110" s="1"/>
      <x:c r="I110" s="1"/>
    </x:row>
    <x:row r="111">
      <x:c r="B111" s="1"/>
      <x:c r="C111" s="1"/>
      <x:c r="D111" s="1"/>
      <x:c r="E111" s="1"/>
      <x:c r="F111" s="1"/>
      <x:c r="G111" s="1"/>
      <x:c r="H111" s="1"/>
      <x:c r="I111" s="1"/>
    </x:row>
    <x:row r="112">
      <x:c r="B112" s="1"/>
      <x:c r="C112" s="1"/>
      <x:c r="D112" s="1"/>
      <x:c r="E112" s="1"/>
      <x:c r="F112" s="1"/>
      <x:c r="G112" s="1"/>
      <x:c r="H112" s="1"/>
      <x:c r="I112" s="1"/>
    </x:row>
    <x:row r="113">
      <x:c r="B113" s="1"/>
      <x:c r="C113" s="1"/>
      <x:c r="D113" s="1"/>
      <x:c r="E113" s="1"/>
      <x:c r="F113" s="1"/>
      <x:c r="G113" s="1"/>
      <x:c r="H113" s="1"/>
      <x:c r="I113" s="1"/>
    </x:row>
    <x:row r="114">
      <x:c r="B114" s="1"/>
      <x:c r="C114" s="1"/>
      <x:c r="D114" s="1"/>
      <x:c r="E114" s="1"/>
      <x:c r="F114" s="1"/>
      <x:c r="G114" s="1"/>
      <x:c r="H114" s="1"/>
      <x:c r="I114" s="1"/>
    </x:row>
    <x:row r="115">
      <x:c r="B115" s="1"/>
      <x:c r="C115" s="1"/>
      <x:c r="D115" s="1"/>
      <x:c r="E115" s="1"/>
      <x:c r="F115" s="1"/>
      <x:c r="G115" s="1"/>
      <x:c r="H115" s="1"/>
      <x:c r="I115" s="1"/>
    </x:row>
    <x:row r="116">
      <x:c r="B116" s="1"/>
      <x:c r="C116" s="1"/>
      <x:c r="D116" s="1"/>
      <x:c r="E116" s="1"/>
      <x:c r="F116" s="1"/>
      <x:c r="G116" s="1"/>
      <x:c r="H116" s="1"/>
      <x:c r="I116" s="1"/>
    </x:row>
    <x:row r="117">
      <x:c r="B117" s="1"/>
      <x:c r="C117" s="1"/>
      <x:c r="D117" s="1"/>
      <x:c r="E117" s="1"/>
      <x:c r="F117" s="1"/>
      <x:c r="G117" s="1"/>
      <x:c r="H117" s="1"/>
      <x:c r="I117" s="1"/>
    </x:row>
    <x:row r="118">
      <x:c r="B118" s="1"/>
      <x:c r="C118" s="1"/>
      <x:c r="D118" s="1"/>
      <x:c r="E118" s="1"/>
      <x:c r="F118" s="1"/>
      <x:c r="G118" s="1"/>
      <x:c r="H118" s="1"/>
      <x:c r="I118" s="1"/>
    </x:row>
    <x:row r="119">
      <x:c r="B119" s="1"/>
      <x:c r="C119" s="1"/>
      <x:c r="D119" s="1"/>
      <x:c r="E119" s="1"/>
      <x:c r="F119" s="1"/>
      <x:c r="G119" s="1"/>
      <x:c r="H119" s="1"/>
      <x:c r="I119" s="1"/>
    </x:row>
    <x:row r="120">
      <x:c r="B120" s="1"/>
      <x:c r="C120" s="1"/>
      <x:c r="D120" s="1"/>
      <x:c r="E120" s="1"/>
      <x:c r="F120" s="1"/>
      <x:c r="G120" s="1"/>
      <x:c r="H120" s="1"/>
      <x:c r="I120" s="1"/>
    </x:row>
    <x:row r="121">
      <x:c r="B121" s="1"/>
      <x:c r="C121" s="1"/>
      <x:c r="D121" s="1"/>
      <x:c r="E121" s="1"/>
      <x:c r="F121" s="1"/>
      <x:c r="G121" s="1"/>
      <x:c r="H121" s="1"/>
      <x:c r="I121" s="1"/>
    </x:row>
    <x:row r="122">
      <x:c r="B122" s="1"/>
      <x:c r="C122" s="1"/>
      <x:c r="D122" s="1"/>
      <x:c r="E122" s="1"/>
      <x:c r="F122" s="1"/>
      <x:c r="G122" s="1"/>
      <x:c r="H122" s="1"/>
      <x:c r="I122" s="1"/>
    </x:row>
    <x:row r="123">
      <x:c r="B123" s="1"/>
      <x:c r="C123" s="1"/>
      <x:c r="D123" s="1"/>
      <x:c r="E123" s="1"/>
      <x:c r="F123" s="1"/>
      <x:c r="G123" s="1"/>
      <x:c r="H123" s="1"/>
      <x:c r="I123" s="1"/>
    </x:row>
    <x:row r="124">
      <x:c r="B124" s="1"/>
      <x:c r="C124" s="1"/>
      <x:c r="D124" s="1"/>
      <x:c r="E124" s="1"/>
      <x:c r="F124" s="1"/>
      <x:c r="G124" s="1"/>
      <x:c r="H124" s="1"/>
      <x:c r="I124" s="1"/>
    </x:row>
    <x:row r="125">
      <x:c r="B125" s="1"/>
      <x:c r="C125" s="1"/>
      <x:c r="D125" s="1"/>
      <x:c r="E125" s="1"/>
      <x:c r="F125" s="1"/>
      <x:c r="G125" s="1"/>
      <x:c r="H125" s="1"/>
      <x:c r="I125" s="1"/>
    </x:row>
    <x:row r="126">
      <x:c r="B126" s="1"/>
      <x:c r="C126" s="1"/>
      <x:c r="D126" s="1"/>
      <x:c r="E126" s="1"/>
      <x:c r="F126" s="1"/>
      <x:c r="G126" s="1"/>
      <x:c r="H126" s="1"/>
      <x:c r="I126" s="1"/>
    </x:row>
    <x:row r="127">
      <x:c r="B127" s="1"/>
      <x:c r="C127" s="1"/>
      <x:c r="D127" s="1"/>
      <x:c r="E127" s="1"/>
      <x:c r="F127" s="1"/>
      <x:c r="G127" s="1"/>
      <x:c r="H127" s="1"/>
      <x:c r="I127" s="1"/>
    </x:row>
    <x:row r="128">
      <x:c r="B128" s="1"/>
      <x:c r="C128" s="1"/>
      <x:c r="D128" s="1"/>
      <x:c r="E128" s="1"/>
      <x:c r="F128" s="1"/>
      <x:c r="G128" s="1"/>
      <x:c r="H128" s="1"/>
      <x:c r="I128" s="1"/>
    </x:row>
    <x:row r="129">
      <x:c r="B129" s="1"/>
      <x:c r="C129" s="1"/>
      <x:c r="D129" s="1"/>
      <x:c r="E129" s="1"/>
      <x:c r="F129" s="1"/>
      <x:c r="G129" s="1"/>
      <x:c r="H129" s="1"/>
      <x:c r="I129" s="1"/>
    </x:row>
    <x:row r="130">
      <x:c r="B130" s="1"/>
      <x:c r="C130" s="1"/>
      <x:c r="D130" s="1"/>
      <x:c r="E130" s="1"/>
      <x:c r="F130" s="1"/>
      <x:c r="G130" s="1"/>
      <x:c r="H130" s="1"/>
      <x:c r="I130" s="1"/>
    </x:row>
    <x:row r="131">
      <x:c r="B131" s="1"/>
      <x:c r="C131" s="1"/>
      <x:c r="D131" s="1"/>
      <x:c r="E131" s="1"/>
      <x:c r="F131" s="1"/>
      <x:c r="G131" s="1"/>
      <x:c r="H131" s="1"/>
      <x:c r="I131" s="1"/>
    </x:row>
    <x:row r="132">
      <x:c r="B132" s="1"/>
      <x:c r="C132" s="1"/>
      <x:c r="D132" s="1"/>
      <x:c r="E132" s="1"/>
      <x:c r="F132" s="1"/>
      <x:c r="G132" s="1"/>
      <x:c r="H132" s="1"/>
      <x:c r="I132" s="1"/>
    </x:row>
    <x:row r="133">
      <x:c r="B133" s="1"/>
      <x:c r="C133" s="1"/>
      <x:c r="D133" s="1"/>
      <x:c r="E133" s="1"/>
      <x:c r="F133" s="1"/>
      <x:c r="G133" s="1"/>
      <x:c r="H133" s="1"/>
      <x:c r="I133" s="1"/>
    </x:row>
    <x:row r="134">
      <x:c r="B134" s="1"/>
      <x:c r="C134" s="1"/>
      <x:c r="D134" s="1"/>
      <x:c r="E134" s="1"/>
      <x:c r="F134" s="1"/>
      <x:c r="G134" s="1"/>
      <x:c r="H134" s="1"/>
      <x:c r="I134" s="1"/>
    </x:row>
    <x:row r="135">
      <x:c r="B135" s="1"/>
      <x:c r="C135" s="1"/>
      <x:c r="D135" s="1"/>
      <x:c r="E135" s="1"/>
      <x:c r="F135" s="1"/>
      <x:c r="G135" s="1"/>
      <x:c r="H135" s="1"/>
      <x:c r="I135" s="1"/>
    </x:row>
    <x:row r="136">
      <x:c r="B136" s="1"/>
      <x:c r="C136" s="1"/>
      <x:c r="D136" s="1"/>
      <x:c r="E136" s="1"/>
      <x:c r="F136" s="1"/>
      <x:c r="G136" s="1"/>
      <x:c r="H136" s="1"/>
      <x:c r="I136" s="1"/>
    </x:row>
    <x:row r="137">
      <x:c r="B137" s="1"/>
      <x:c r="C137" s="1"/>
      <x:c r="D137" s="1"/>
      <x:c r="E137" s="1"/>
      <x:c r="F137" s="1"/>
      <x:c r="G137" s="1"/>
      <x:c r="H137" s="1"/>
      <x:c r="I137" s="1"/>
    </x:row>
    <x:row r="138">
      <x:c r="B138" s="1"/>
      <x:c r="C138" s="1"/>
      <x:c r="D138" s="1"/>
      <x:c r="E138" s="1"/>
      <x:c r="F138" s="1"/>
      <x:c r="G138" s="1"/>
      <x:c r="H138" s="1"/>
      <x:c r="I138" s="1"/>
    </x:row>
    <x:row r="139">
      <x:c r="B139" s="1"/>
      <x:c r="C139" s="1"/>
      <x:c r="D139" s="1"/>
      <x:c r="E139" s="1"/>
      <x:c r="F139" s="1"/>
      <x:c r="G139" s="1"/>
      <x:c r="H139" s="1"/>
      <x:c r="I139" s="1"/>
    </x:row>
    <x:row r="140">
      <x:c r="B140" s="1"/>
      <x:c r="C140" s="1"/>
      <x:c r="D140" s="1"/>
      <x:c r="E140" s="1"/>
      <x:c r="F140" s="1"/>
      <x:c r="G140" s="1"/>
      <x:c r="H140" s="1"/>
      <x:c r="I140" s="1"/>
    </x:row>
    <x:row r="141">
      <x:c r="B141" s="1"/>
      <x:c r="C141" s="1"/>
      <x:c r="D141" s="1"/>
      <x:c r="E141" s="1"/>
      <x:c r="F141" s="1"/>
      <x:c r="G141" s="1"/>
      <x:c r="H141" s="1"/>
      <x:c r="I141" s="1"/>
    </x:row>
    <x:row r="142">
      <x:c r="B142" s="1"/>
      <x:c r="C142" s="1"/>
      <x:c r="D142" s="1"/>
      <x:c r="E142" s="1"/>
      <x:c r="F142" s="1"/>
      <x:c r="G142" s="1"/>
      <x:c r="H142" s="1"/>
      <x:c r="I142" s="1"/>
    </x:row>
    <x:row r="143">
      <x:c r="B143" s="1"/>
      <x:c r="C143" s="1"/>
      <x:c r="D143" s="1"/>
      <x:c r="E143" s="1"/>
      <x:c r="F143" s="1"/>
      <x:c r="G143" s="1"/>
      <x:c r="H143" s="1"/>
      <x:c r="I143" s="1"/>
    </x:row>
    <x:row r="144">
      <x:c r="B144" s="1"/>
      <x:c r="C144" s="1"/>
      <x:c r="D144" s="1"/>
      <x:c r="E144" s="1"/>
      <x:c r="F144" s="1"/>
      <x:c r="G144" s="1"/>
      <x:c r="H144" s="1"/>
      <x:c r="I144" s="1"/>
    </x:row>
    <x:row r="145">
      <x:c r="B145" s="1"/>
      <x:c r="C145" s="1"/>
      <x:c r="D145" s="1"/>
      <x:c r="E145" s="1"/>
      <x:c r="F145" s="1"/>
      <x:c r="G145" s="1"/>
      <x:c r="H145" s="1"/>
      <x:c r="I145" s="1"/>
    </x:row>
    <x:row r="146">
      <x:c r="B146" s="1"/>
      <x:c r="C146" s="1"/>
      <x:c r="D146" s="1"/>
      <x:c r="E146" s="1"/>
      <x:c r="F146" s="1"/>
      <x:c r="G146" s="1"/>
      <x:c r="H146" s="1"/>
      <x:c r="I146" s="1"/>
    </x:row>
    <x:row r="147">
      <x:c r="B147" s="1"/>
      <x:c r="C147" s="1"/>
      <x:c r="D147" s="1"/>
      <x:c r="E147" s="1"/>
      <x:c r="F147" s="1"/>
      <x:c r="G147" s="1"/>
      <x:c r="H147" s="1"/>
      <x:c r="I147" s="1"/>
    </x:row>
    <x:row r="148">
      <x:c r="B148" s="1"/>
      <x:c r="C148" s="1"/>
      <x:c r="D148" s="1"/>
      <x:c r="E148" s="1"/>
      <x:c r="F148" s="1"/>
      <x:c r="G148" s="1"/>
      <x:c r="H148" s="1"/>
      <x:c r="I148" s="1"/>
    </x:row>
    <x:row r="149">
      <x:c r="B149" s="1"/>
      <x:c r="C149" s="1"/>
      <x:c r="D149" s="1"/>
      <x:c r="E149" s="1"/>
      <x:c r="F149" s="1"/>
      <x:c r="G149" s="1"/>
      <x:c r="H149" s="1"/>
      <x:c r="I149" s="1"/>
    </x:row>
    <x:row r="150">
      <x:c r="B150" s="1"/>
      <x:c r="C150" s="1"/>
      <x:c r="D150" s="1"/>
      <x:c r="E150" s="1"/>
      <x:c r="F150" s="1"/>
      <x:c r="G150" s="1"/>
      <x:c r="H150" s="1"/>
      <x:c r="I150" s="1"/>
    </x:row>
    <x:row r="151">
      <x:c r="B151" s="1"/>
      <x:c r="C151" s="1"/>
      <x:c r="D151" s="1"/>
      <x:c r="E151" s="1"/>
      <x:c r="F151" s="1"/>
      <x:c r="G151" s="1"/>
      <x:c r="H151" s="1"/>
      <x:c r="I151" s="1"/>
    </x:row>
    <x:row r="152">
      <x:c r="B152" s="1"/>
      <x:c r="C152" s="1"/>
      <x:c r="D152" s="1"/>
      <x:c r="E152" s="1"/>
      <x:c r="F152" s="1"/>
      <x:c r="G152" s="1"/>
      <x:c r="H152" s="1"/>
      <x:c r="I152" s="1"/>
    </x:row>
    <x:row r="153">
      <x:c r="B153" s="1"/>
      <x:c r="C153" s="1"/>
      <x:c r="D153" s="1"/>
      <x:c r="E153" s="1"/>
      <x:c r="F153" s="1"/>
      <x:c r="G153" s="1"/>
      <x:c r="H153" s="1"/>
      <x:c r="I153" s="1"/>
    </x:row>
    <x:row r="154">
      <x:c r="B154" s="1"/>
      <x:c r="C154" s="1"/>
      <x:c r="D154" s="1"/>
      <x:c r="E154" s="1"/>
      <x:c r="F154" s="1"/>
      <x:c r="G154" s="1"/>
      <x:c r="H154" s="1"/>
      <x:c r="I154" s="1"/>
    </x:row>
    <x:row r="155">
      <x:c r="B155" s="1"/>
      <x:c r="C155" s="1"/>
      <x:c r="D155" s="1"/>
      <x:c r="E155" s="1"/>
      <x:c r="F155" s="1"/>
      <x:c r="G155" s="1"/>
      <x:c r="H155" s="1"/>
      <x:c r="I155" s="1"/>
    </x:row>
    <x:row r="156">
      <x:c r="B156" s="1"/>
      <x:c r="C156" s="1"/>
      <x:c r="D156" s="1"/>
      <x:c r="E156" s="1"/>
      <x:c r="F156" s="1"/>
      <x:c r="G156" s="1"/>
      <x:c r="H156" s="1"/>
      <x:c r="I156" s="1"/>
    </x:row>
    <x:row r="157">
      <x:c r="B157" s="1"/>
      <x:c r="C157" s="1"/>
      <x:c r="D157" s="1"/>
      <x:c r="E157" s="1"/>
      <x:c r="F157" s="1"/>
      <x:c r="G157" s="1"/>
      <x:c r="H157" s="1"/>
      <x:c r="I157" s="1"/>
    </x:row>
    <x:row r="158">
      <x:c r="B158" s="1"/>
      <x:c r="C158" s="1"/>
      <x:c r="D158" s="1"/>
      <x:c r="E158" s="1"/>
      <x:c r="F158" s="1"/>
      <x:c r="G158" s="1"/>
      <x:c r="H158" s="1"/>
      <x:c r="I158" s="1"/>
    </x:row>
    <x:row r="159">
      <x:c r="B159" s="1"/>
      <x:c r="C159" s="1"/>
      <x:c r="D159" s="1"/>
      <x:c r="E159" s="1"/>
      <x:c r="F159" s="1"/>
      <x:c r="G159" s="1"/>
      <x:c r="H159" s="1"/>
      <x:c r="I159" s="1"/>
    </x:row>
    <x:row r="160">
      <x:c r="B160" s="1"/>
      <x:c r="C160" s="1"/>
      <x:c r="D160" s="1"/>
      <x:c r="E160" s="1"/>
      <x:c r="F160" s="1"/>
      <x:c r="G160" s="1"/>
      <x:c r="H160" s="1"/>
      <x:c r="I160" s="1"/>
    </x:row>
    <x:row r="161">
      <x:c r="B161" s="1"/>
      <x:c r="C161" s="1"/>
      <x:c r="D161" s="1"/>
      <x:c r="E161" s="1"/>
      <x:c r="F161" s="1"/>
      <x:c r="G161" s="1"/>
      <x:c r="H161" s="1"/>
      <x:c r="I161" s="1"/>
    </x:row>
    <x:row r="162">
      <x:c r="B162" s="1"/>
      <x:c r="C162" s="1"/>
      <x:c r="D162" s="1"/>
      <x:c r="E162" s="1"/>
      <x:c r="F162" s="1"/>
      <x:c r="G162" s="1"/>
      <x:c r="H162" s="1"/>
      <x:c r="I162" s="1"/>
    </x:row>
    <x:row r="163">
      <x:c r="B163" s="1"/>
      <x:c r="C163" s="1"/>
      <x:c r="D163" s="1"/>
      <x:c r="E163" s="1"/>
      <x:c r="F163" s="1"/>
      <x:c r="G163" s="1"/>
      <x:c r="H163" s="1"/>
      <x:c r="I163" s="1"/>
    </x:row>
    <x:row r="164">
      <x:c r="B164" s="1"/>
      <x:c r="C164" s="1"/>
      <x:c r="D164" s="1"/>
      <x:c r="E164" s="1"/>
      <x:c r="F164" s="1"/>
      <x:c r="G164" s="1"/>
      <x:c r="H164" s="1"/>
      <x:c r="I164" s="1"/>
    </x:row>
    <x:row r="165">
      <x:c r="B165" s="1"/>
      <x:c r="C165" s="1"/>
      <x:c r="D165" s="1"/>
      <x:c r="E165" s="1"/>
      <x:c r="F165" s="1"/>
      <x:c r="G165" s="1"/>
      <x:c r="H165" s="1"/>
      <x:c r="I165" s="1"/>
    </x:row>
    <x:row r="166">
      <x:c r="B166" s="1"/>
      <x:c r="C166" s="1"/>
      <x:c r="D166" s="1"/>
      <x:c r="E166" s="1"/>
      <x:c r="F166" s="1"/>
      <x:c r="G166" s="1"/>
      <x:c r="H166" s="1"/>
      <x:c r="I166" s="1"/>
    </x:row>
    <x:row r="167">
      <x:c r="B167" s="1"/>
      <x:c r="C167" s="1"/>
      <x:c r="D167" s="1"/>
      <x:c r="E167" s="1"/>
      <x:c r="F167" s="1"/>
      <x:c r="G167" s="1"/>
      <x:c r="H167" s="1"/>
      <x:c r="I167" s="1"/>
    </x:row>
    <x:row r="168">
      <x:c r="B168" s="1"/>
      <x:c r="C168" s="1"/>
      <x:c r="D168" s="1"/>
      <x:c r="E168" s="1"/>
      <x:c r="F168" s="1"/>
      <x:c r="G168" s="1"/>
      <x:c r="H168" s="1"/>
      <x:c r="I168" s="1"/>
    </x:row>
    <x:row r="169">
      <x:c r="B169" s="1"/>
      <x:c r="C169" s="1"/>
      <x:c r="D169" s="1"/>
      <x:c r="E169" s="1"/>
      <x:c r="F169" s="1"/>
      <x:c r="G169" s="1"/>
      <x:c r="H169" s="1"/>
      <x:c r="I169" s="1"/>
    </x:row>
    <x:row r="170">
      <x:c r="B170" s="1"/>
      <x:c r="C170" s="1"/>
      <x:c r="D170" s="1"/>
      <x:c r="E170" s="1"/>
      <x:c r="F170" s="1"/>
      <x:c r="G170" s="1"/>
      <x:c r="H170" s="1"/>
      <x:c r="I170" s="1"/>
    </x:row>
    <x:row r="171">
      <x:c r="B171" s="1"/>
      <x:c r="C171" s="1"/>
      <x:c r="D171" s="1"/>
      <x:c r="E171" s="1"/>
      <x:c r="F171" s="1"/>
      <x:c r="G171" s="1"/>
      <x:c r="H171" s="1"/>
      <x:c r="I171" s="1"/>
    </x:row>
    <x:row r="172">
      <x:c r="B172" s="1"/>
      <x:c r="C172" s="1"/>
      <x:c r="D172" s="1"/>
      <x:c r="E172" s="1"/>
      <x:c r="F172" s="1"/>
      <x:c r="G172" s="1"/>
      <x:c r="H172" s="1"/>
      <x:c r="I172" s="1"/>
    </x:row>
    <x:row r="173">
      <x:c r="B173" s="1"/>
      <x:c r="C173" s="1"/>
      <x:c r="D173" s="1"/>
      <x:c r="E173" s="1"/>
      <x:c r="F173" s="1"/>
      <x:c r="G173" s="1"/>
      <x:c r="H173" s="1"/>
      <x:c r="I173" s="1"/>
    </x:row>
    <x:row r="174">
      <x:c r="B174" s="1"/>
      <x:c r="C174" s="1"/>
      <x:c r="D174" s="1"/>
      <x:c r="E174" s="1"/>
      <x:c r="F174" s="1"/>
      <x:c r="G174" s="1"/>
      <x:c r="H174" s="1"/>
      <x:c r="I174" s="1"/>
    </x:row>
    <x:row r="175">
      <x:c r="B175" s="1"/>
      <x:c r="C175" s="1"/>
      <x:c r="D175" s="1"/>
      <x:c r="E175" s="1"/>
      <x:c r="F175" s="1"/>
      <x:c r="G175" s="1"/>
      <x:c r="H175" s="1"/>
      <x:c r="I175" s="1"/>
    </x:row>
    <x:row r="176">
      <x:c r="B176" s="1"/>
      <x:c r="C176" s="1"/>
      <x:c r="D176" s="1"/>
      <x:c r="E176" s="1"/>
      <x:c r="F176" s="1"/>
      <x:c r="G176" s="1"/>
      <x:c r="H176" s="1"/>
      <x:c r="I176" s="1"/>
    </x:row>
    <x:row r="177">
      <x:c r="B177" s="1"/>
      <x:c r="C177" s="1"/>
      <x:c r="D177" s="1"/>
      <x:c r="E177" s="1"/>
      <x:c r="F177" s="1"/>
      <x:c r="G177" s="1"/>
      <x:c r="H177" s="1"/>
      <x:c r="I177" s="1"/>
    </x:row>
    <x:row r="178">
      <x:c r="B178" s="1"/>
      <x:c r="C178" s="1"/>
      <x:c r="D178" s="1"/>
      <x:c r="E178" s="1"/>
      <x:c r="F178" s="1"/>
      <x:c r="G178" s="1"/>
      <x:c r="H178" s="1"/>
      <x:c r="I178" s="1"/>
    </x:row>
    <x:row r="179">
      <x:c r="B179" s="1"/>
      <x:c r="C179" s="1"/>
      <x:c r="D179" s="1"/>
      <x:c r="E179" s="1"/>
      <x:c r="F179" s="1"/>
      <x:c r="G179" s="1"/>
      <x:c r="H179" s="1"/>
      <x:c r="I179" s="1"/>
    </x:row>
    <x:row r="180">
      <x:c r="B180" s="1"/>
      <x:c r="C180" s="1"/>
      <x:c r="D180" s="1"/>
      <x:c r="E180" s="1"/>
      <x:c r="F180" s="1"/>
      <x:c r="G180" s="1"/>
      <x:c r="H180" s="1"/>
      <x:c r="I180" s="1"/>
    </x:row>
    <x:row r="181">
      <x:c r="B181" s="1"/>
      <x:c r="C181" s="1"/>
      <x:c r="D181" s="1"/>
      <x:c r="E181" s="1"/>
      <x:c r="F181" s="1"/>
      <x:c r="G181" s="1"/>
      <x:c r="H181" s="1"/>
      <x:c r="I181" s="1"/>
    </x:row>
    <x:row r="182">
      <x:c r="B182" s="1"/>
      <x:c r="C182" s="1"/>
      <x:c r="D182" s="1"/>
      <x:c r="E182" s="1"/>
      <x:c r="F182" s="1"/>
      <x:c r="G182" s="1"/>
      <x:c r="H182" s="1"/>
      <x:c r="I182" s="1"/>
    </x:row>
    <x:row r="183">
      <x:c r="B183" s="1"/>
      <x:c r="C183" s="1"/>
      <x:c r="D183" s="1"/>
      <x:c r="E183" s="1"/>
      <x:c r="F183" s="1"/>
      <x:c r="G183" s="1"/>
      <x:c r="H183" s="1"/>
      <x:c r="I183" s="1"/>
    </x:row>
    <x:row r="184">
      <x:c r="B184" s="1"/>
      <x:c r="C184" s="1"/>
      <x:c r="D184" s="1"/>
      <x:c r="E184" s="1"/>
      <x:c r="F184" s="1"/>
      <x:c r="G184" s="1"/>
      <x:c r="H184" s="1"/>
      <x:c r="I184" s="1"/>
    </x:row>
    <x:row r="185">
      <x:c r="B185" s="1"/>
      <x:c r="C185" s="1"/>
      <x:c r="D185" s="1"/>
      <x:c r="E185" s="1"/>
      <x:c r="F185" s="1"/>
      <x:c r="G185" s="1"/>
      <x:c r="H185" s="1"/>
      <x:c r="I185" s="1"/>
    </x:row>
    <x:row r="186">
      <x:c r="B186" s="1"/>
      <x:c r="C186" s="1"/>
      <x:c r="D186" s="1"/>
      <x:c r="E186" s="1"/>
      <x:c r="F186" s="1"/>
      <x:c r="G186" s="1"/>
      <x:c r="H186" s="1"/>
      <x:c r="I186" s="1"/>
    </x:row>
    <x:row r="187">
      <x:c r="B187" s="1"/>
      <x:c r="C187" s="1"/>
      <x:c r="D187" s="1"/>
      <x:c r="E187" s="1"/>
      <x:c r="F187" s="1"/>
      <x:c r="G187" s="1"/>
      <x:c r="H187" s="1"/>
      <x:c r="I187" s="1"/>
    </x:row>
    <x:row r="188">
      <x:c r="B188" s="1"/>
      <x:c r="C188" s="1"/>
      <x:c r="D188" s="1"/>
      <x:c r="E188" s="1"/>
      <x:c r="F188" s="1"/>
      <x:c r="G188" s="1"/>
      <x:c r="H188" s="1"/>
      <x:c r="I188" s="1"/>
    </x:row>
    <x:row r="189">
      <x:c r="B189" s="1"/>
      <x:c r="C189" s="1"/>
      <x:c r="D189" s="1"/>
      <x:c r="E189" s="1"/>
      <x:c r="F189" s="1"/>
      <x:c r="G189" s="1"/>
      <x:c r="H189" s="1"/>
      <x:c r="I189" s="1"/>
    </x:row>
    <x:row r="190">
      <x:c r="B190" s="1"/>
      <x:c r="C190" s="1"/>
      <x:c r="D190" s="1"/>
      <x:c r="E190" s="1"/>
      <x:c r="F190" s="1"/>
      <x:c r="G190" s="1"/>
      <x:c r="H190" s="1"/>
      <x:c r="I190" s="1"/>
    </x:row>
    <x:row r="191">
      <x:c r="B191" s="1"/>
      <x:c r="C191" s="1"/>
      <x:c r="D191" s="1"/>
      <x:c r="E191" s="1"/>
      <x:c r="F191" s="1"/>
      <x:c r="G191" s="1"/>
      <x:c r="H191" s="1"/>
      <x:c r="I191" s="1"/>
    </x:row>
    <x:row r="192">
      <x:c r="B192" s="1"/>
      <x:c r="C192" s="1"/>
      <x:c r="D192" s="1"/>
      <x:c r="E192" s="1"/>
      <x:c r="F192" s="1"/>
      <x:c r="G192" s="1"/>
      <x:c r="H192" s="1"/>
      <x:c r="I192" s="1"/>
    </x:row>
    <x:row r="193">
      <x:c r="B193" s="1"/>
      <x:c r="C193" s="1"/>
      <x:c r="D193" s="1"/>
      <x:c r="E193" s="1"/>
      <x:c r="F193" s="1"/>
      <x:c r="G193" s="1"/>
      <x:c r="H193" s="1"/>
      <x:c r="I193" s="1"/>
    </x:row>
    <x:row r="194">
      <x:c r="B194" s="1"/>
      <x:c r="C194" s="1"/>
      <x:c r="D194" s="1"/>
      <x:c r="E194" s="1"/>
      <x:c r="F194" s="1"/>
      <x:c r="G194" s="1"/>
      <x:c r="H194" s="1"/>
      <x:c r="I194" s="1"/>
    </x:row>
    <x:row r="195">
      <x:c r="B195" s="1"/>
      <x:c r="C195" s="1"/>
      <x:c r="D195" s="1"/>
      <x:c r="E195" s="1"/>
      <x:c r="F195" s="1"/>
      <x:c r="G195" s="1"/>
      <x:c r="H195" s="1"/>
      <x:c r="I195" s="1"/>
    </x:row>
    <x:row r="196">
      <x:c r="B196" s="1"/>
      <x:c r="C196" s="1"/>
      <x:c r="D196" s="1"/>
      <x:c r="E196" s="1"/>
      <x:c r="F196" s="1"/>
      <x:c r="G196" s="1"/>
      <x:c r="H196" s="1"/>
      <x:c r="I196" s="1"/>
    </x:row>
    <x:row r="197">
      <x:c r="B197" s="1"/>
      <x:c r="C197" s="1"/>
      <x:c r="D197" s="1"/>
      <x:c r="E197" s="1"/>
      <x:c r="F197" s="1"/>
      <x:c r="G197" s="1"/>
      <x:c r="H197" s="1"/>
      <x:c r="I197" s="1"/>
    </x:row>
    <x:row r="198">
      <x:c r="B198" s="1"/>
      <x:c r="C198" s="1"/>
      <x:c r="D198" s="1"/>
      <x:c r="E198" s="1"/>
      <x:c r="F198" s="1"/>
      <x:c r="G198" s="1"/>
      <x:c r="H198" s="1"/>
      <x:c r="I198" s="1"/>
    </x:row>
    <x:row r="199">
      <x:c r="B199" s="1"/>
      <x:c r="C199" s="1"/>
      <x:c r="D199" s="1"/>
      <x:c r="E199" s="1"/>
      <x:c r="F199" s="1"/>
      <x:c r="G199" s="1"/>
      <x:c r="H199" s="1"/>
      <x:c r="I199" s="1"/>
    </x:row>
    <x:row r="200">
      <x:c r="B200" s="1"/>
      <x:c r="C200" s="1"/>
      <x:c r="D200" s="1"/>
      <x:c r="E200" s="1"/>
      <x:c r="F200" s="1"/>
      <x:c r="G200" s="1"/>
      <x:c r="H200" s="1"/>
      <x:c r="I200" s="1"/>
    </x:row>
    <x:row r="201">
      <x:c r="B201" s="1"/>
      <x:c r="C201" s="1"/>
      <x:c r="D201" s="1"/>
      <x:c r="E201" s="1"/>
      <x:c r="F201" s="1"/>
      <x:c r="G201" s="1"/>
      <x:c r="H201" s="1"/>
      <x:c r="I201" s="1"/>
    </x:row>
    <x:row r="202">
      <x:c r="B202" s="1"/>
      <x:c r="C202" s="1"/>
      <x:c r="D202" s="1"/>
      <x:c r="E202" s="1"/>
      <x:c r="F202" s="1"/>
      <x:c r="G202" s="1"/>
      <x:c r="H202" s="1"/>
      <x:c r="I202" s="1"/>
    </x:row>
    <x:row r="203">
      <x:c r="B203" s="1"/>
      <x:c r="C203" s="1"/>
      <x:c r="D203" s="1"/>
      <x:c r="E203" s="1"/>
      <x:c r="F203" s="1"/>
      <x:c r="G203" s="1"/>
      <x:c r="H203" s="1"/>
      <x:c r="I203" s="1"/>
    </x:row>
    <x:row r="204">
      <x:c r="B204" s="1"/>
      <x:c r="C204" s="1"/>
      <x:c r="D204" s="1"/>
      <x:c r="E204" s="1"/>
      <x:c r="F204" s="1"/>
      <x:c r="G204" s="1"/>
      <x:c r="H204" s="1"/>
      <x:c r="I204" s="1"/>
    </x:row>
    <x:row r="205">
      <x:c r="B205" s="1"/>
      <x:c r="C205" s="1"/>
      <x:c r="D205" s="1"/>
      <x:c r="E205" s="1"/>
      <x:c r="F205" s="1"/>
      <x:c r="G205" s="1"/>
      <x:c r="H205" s="1"/>
      <x:c r="I205" s="1"/>
    </x:row>
    <x:row r="206">
      <x:c r="B206" s="1"/>
      <x:c r="C206" s="1"/>
      <x:c r="D206" s="1"/>
      <x:c r="E206" s="1"/>
      <x:c r="F206" s="1"/>
      <x:c r="G206" s="1"/>
      <x:c r="H206" s="1"/>
      <x:c r="I206" s="1"/>
    </x:row>
    <x:row r="207">
      <x:c r="B207" s="1"/>
      <x:c r="C207" s="1"/>
      <x:c r="D207" s="1"/>
      <x:c r="E207" s="1"/>
      <x:c r="F207" s="1"/>
      <x:c r="G207" s="1"/>
      <x:c r="H207" s="1"/>
      <x:c r="I207" s="1"/>
    </x:row>
    <x:row r="208">
      <x:c r="B208" s="1"/>
      <x:c r="C208" s="1"/>
      <x:c r="D208" s="1"/>
      <x:c r="E208" s="1"/>
      <x:c r="F208" s="1"/>
      <x:c r="G208" s="1"/>
      <x:c r="H208" s="1"/>
      <x:c r="I208" s="1"/>
    </x:row>
    <x:row r="209">
      <x:c r="B209" s="1"/>
      <x:c r="C209" s="1"/>
      <x:c r="D209" s="1"/>
      <x:c r="E209" s="1"/>
      <x:c r="F209" s="1"/>
      <x:c r="G209" s="1"/>
      <x:c r="H209" s="1"/>
      <x:c r="I209" s="1"/>
    </x:row>
    <x:row r="210">
      <x:c r="B210" s="1"/>
      <x:c r="C210" s="1"/>
      <x:c r="D210" s="1"/>
      <x:c r="E210" s="1"/>
      <x:c r="F210" s="1"/>
      <x:c r="G210" s="1"/>
      <x:c r="H210" s="1"/>
      <x:c r="I210" s="1"/>
    </x:row>
    <x:row r="211">
      <x:c r="B211" s="1"/>
      <x:c r="C211" s="1"/>
      <x:c r="D211" s="1"/>
      <x:c r="E211" s="1"/>
      <x:c r="F211" s="1"/>
      <x:c r="G211" s="1"/>
      <x:c r="H211" s="1"/>
      <x:c r="I211" s="1"/>
    </x:row>
    <x:row r="212">
      <x:c r="B212" s="1"/>
      <x:c r="C212" s="1"/>
      <x:c r="D212" s="1"/>
      <x:c r="E212" s="1"/>
      <x:c r="F212" s="1"/>
      <x:c r="G212" s="1"/>
      <x:c r="H212" s="1"/>
      <x:c r="I212" s="1"/>
    </x:row>
    <x:row r="213">
      <x:c r="B213" s="1"/>
      <x:c r="C213" s="1"/>
      <x:c r="D213" s="1"/>
      <x:c r="E213" s="1"/>
      <x:c r="F213" s="1"/>
      <x:c r="G213" s="1"/>
      <x:c r="H213" s="1"/>
      <x:c r="I213" s="1"/>
    </x:row>
    <x:row r="214">
      <x:c r="B214" s="1"/>
      <x:c r="C214" s="1"/>
      <x:c r="D214" s="1"/>
      <x:c r="E214" s="1"/>
      <x:c r="F214" s="1"/>
      <x:c r="G214" s="1"/>
      <x:c r="H214" s="1"/>
      <x:c r="I214" s="1"/>
    </x:row>
    <x:row r="215">
      <x:c r="B215" s="1"/>
      <x:c r="C215" s="1"/>
      <x:c r="D215" s="1"/>
      <x:c r="E215" s="1"/>
      <x:c r="F215" s="1"/>
      <x:c r="G215" s="1"/>
      <x:c r="H215" s="1"/>
      <x:c r="I215" s="1"/>
    </x:row>
    <x:row r="216">
      <x:c r="B216" s="1"/>
      <x:c r="C216" s="1"/>
      <x:c r="D216" s="1"/>
      <x:c r="E216" s="1"/>
      <x:c r="F216" s="1"/>
      <x:c r="G216" s="1"/>
      <x:c r="H216" s="1"/>
      <x:c r="I216" s="1"/>
    </x:row>
    <x:row r="217">
      <x:c r="B217" s="1"/>
      <x:c r="C217" s="1"/>
      <x:c r="D217" s="1"/>
      <x:c r="E217" s="1"/>
      <x:c r="F217" s="1"/>
      <x:c r="G217" s="1"/>
      <x:c r="H217" s="1"/>
      <x:c r="I217" s="1"/>
    </x:row>
    <x:row r="218">
      <x:c r="B218" s="1"/>
      <x:c r="C218" s="1"/>
      <x:c r="D218" s="1"/>
      <x:c r="E218" s="1"/>
      <x:c r="F218" s="1"/>
      <x:c r="G218" s="1"/>
      <x:c r="H218" s="1"/>
      <x:c r="I218" s="1"/>
    </x:row>
    <x:row r="219">
      <x:c r="B219" s="1"/>
      <x:c r="C219" s="1"/>
      <x:c r="D219" s="1"/>
      <x:c r="E219" s="1"/>
      <x:c r="F219" s="1"/>
      <x:c r="G219" s="1"/>
      <x:c r="H219" s="1"/>
      <x:c r="I219" s="1"/>
    </x:row>
    <x:row r="220">
      <x:c r="B220" s="1"/>
      <x:c r="C220" s="1"/>
      <x:c r="D220" s="1"/>
      <x:c r="E220" s="1"/>
      <x:c r="F220" s="1"/>
      <x:c r="G220" s="1"/>
      <x:c r="H220" s="1"/>
      <x:c r="I220" s="1"/>
    </x:row>
    <x:row r="221">
      <x:c r="B221" s="1"/>
      <x:c r="C221" s="1"/>
      <x:c r="D221" s="1"/>
      <x:c r="E221" s="1"/>
      <x:c r="F221" s="1"/>
      <x:c r="G221" s="1"/>
      <x:c r="H221" s="1"/>
      <x:c r="I221" s="1"/>
    </x:row>
    <x:row r="222">
      <x:c r="B222" s="1"/>
      <x:c r="C222" s="1"/>
      <x:c r="D222" s="1"/>
      <x:c r="E222" s="1"/>
      <x:c r="F222" s="1"/>
      <x:c r="G222" s="1"/>
      <x:c r="H222" s="1"/>
      <x:c r="I222" s="1"/>
    </x:row>
    <x:row r="223">
      <x:c r="B223" s="1"/>
      <x:c r="C223" s="1"/>
      <x:c r="D223" s="1"/>
      <x:c r="E223" s="1"/>
      <x:c r="F223" s="1"/>
      <x:c r="G223" s="1"/>
      <x:c r="H223" s="1"/>
      <x:c r="I223" s="1"/>
    </x:row>
    <x:row r="224">
      <x:c r="B224" s="1"/>
      <x:c r="C224" s="1"/>
      <x:c r="D224" s="1"/>
      <x:c r="E224" s="1"/>
      <x:c r="F224" s="1"/>
      <x:c r="G224" s="1"/>
      <x:c r="H224" s="1"/>
      <x:c r="I224" s="1"/>
    </x:row>
    <x:row r="225">
      <x:c r="B225" s="1"/>
      <x:c r="C225" s="1"/>
      <x:c r="D225" s="1"/>
      <x:c r="E225" s="1"/>
      <x:c r="F225" s="1"/>
      <x:c r="G225" s="1"/>
      <x:c r="H225" s="1"/>
      <x:c r="I225" s="1"/>
    </x:row>
    <x:row r="226">
      <x:c r="B226" s="1"/>
      <x:c r="C226" s="1"/>
      <x:c r="D226" s="1"/>
      <x:c r="E226" s="1"/>
      <x:c r="F226" s="1"/>
      <x:c r="G226" s="1"/>
      <x:c r="H226" s="1"/>
      <x:c r="I226" s="1"/>
    </x:row>
    <x:row r="227">
      <x:c r="B227" s="1"/>
      <x:c r="C227" s="1"/>
      <x:c r="D227" s="1"/>
      <x:c r="E227" s="1"/>
      <x:c r="F227" s="1"/>
      <x:c r="G227" s="1"/>
      <x:c r="H227" s="1"/>
      <x:c r="I227" s="1"/>
    </x:row>
    <x:row r="228">
      <x:c r="B228" s="1"/>
      <x:c r="C228" s="1"/>
      <x:c r="D228" s="1"/>
      <x:c r="E228" s="1"/>
      <x:c r="F228" s="1"/>
      <x:c r="G228" s="1"/>
      <x:c r="H228" s="1"/>
      <x:c r="I228" s="1"/>
    </x:row>
    <x:row r="229">
      <x:c r="B229" s="1"/>
      <x:c r="C229" s="1"/>
      <x:c r="D229" s="1"/>
      <x:c r="E229" s="1"/>
      <x:c r="F229" s="1"/>
      <x:c r="G229" s="1"/>
      <x:c r="H229" s="1"/>
      <x:c r="I229" s="1"/>
    </x:row>
    <x:row r="230">
      <x:c r="B230" s="1"/>
      <x:c r="C230" s="1"/>
      <x:c r="D230" s="1"/>
      <x:c r="E230" s="1"/>
      <x:c r="F230" s="1"/>
      <x:c r="G230" s="1"/>
      <x:c r="H230" s="1"/>
      <x:c r="I230" s="1"/>
    </x:row>
    <x:row r="231">
      <x:c r="B231" s="1"/>
      <x:c r="C231" s="1"/>
      <x:c r="D231" s="1"/>
      <x:c r="E231" s="1"/>
      <x:c r="F231" s="1"/>
      <x:c r="G231" s="1"/>
      <x:c r="H231" s="1"/>
      <x:c r="I231" s="1"/>
    </x:row>
    <x:row r="232">
      <x:c r="B232" s="1"/>
      <x:c r="C232" s="1"/>
      <x:c r="D232" s="1"/>
      <x:c r="E232" s="1"/>
      <x:c r="F232" s="1"/>
      <x:c r="G232" s="1"/>
      <x:c r="H232" s="1"/>
      <x:c r="I232" s="1"/>
    </x:row>
    <x:row r="233">
      <x:c r="B233" s="1"/>
      <x:c r="C233" s="1"/>
      <x:c r="D233" s="1"/>
      <x:c r="E233" s="1"/>
      <x:c r="F233" s="1"/>
      <x:c r="G233" s="1"/>
      <x:c r="H233" s="1"/>
      <x:c r="I233" s="1"/>
    </x:row>
    <x:row r="234">
      <x:c r="B234" s="1"/>
      <x:c r="C234" s="1"/>
      <x:c r="D234" s="1"/>
      <x:c r="E234" s="1"/>
      <x:c r="F234" s="1"/>
      <x:c r="G234" s="1"/>
      <x:c r="H234" s="1"/>
      <x:c r="I234" s="1"/>
    </x:row>
    <x:row r="235">
      <x:c r="B235" s="1"/>
      <x:c r="C235" s="1"/>
      <x:c r="D235" s="1"/>
      <x:c r="E235" s="1"/>
      <x:c r="F235" s="1"/>
      <x:c r="G235" s="1"/>
      <x:c r="H235" s="1"/>
      <x:c r="I235" s="1"/>
    </x:row>
    <x:row r="236">
      <x:c r="B236" s="1"/>
      <x:c r="C236" s="1"/>
      <x:c r="D236" s="1"/>
      <x:c r="E236" s="1"/>
      <x:c r="F236" s="1"/>
      <x:c r="G236" s="1"/>
      <x:c r="H236" s="1"/>
      <x:c r="I236" s="1"/>
    </x:row>
    <x:row r="237">
      <x:c r="B237" s="1"/>
      <x:c r="C237" s="1"/>
      <x:c r="D237" s="1"/>
      <x:c r="E237" s="1"/>
      <x:c r="F237" s="1"/>
      <x:c r="G237" s="1"/>
      <x:c r="H237" s="1"/>
      <x:c r="I237" s="1"/>
    </x:row>
    <x:row r="238">
      <x:c r="B238" s="1"/>
      <x:c r="C238" s="1"/>
      <x:c r="D238" s="1"/>
      <x:c r="E238" s="1"/>
      <x:c r="F238" s="1"/>
      <x:c r="G238" s="1"/>
      <x:c r="H238" s="1"/>
      <x:c r="I238" s="1"/>
    </x:row>
    <x:row r="239">
      <x:c r="B239" s="1"/>
      <x:c r="C239" s="1"/>
      <x:c r="D239" s="1"/>
      <x:c r="E239" s="1"/>
      <x:c r="F239" s="1"/>
      <x:c r="G239" s="1"/>
      <x:c r="H239" s="1"/>
      <x:c r="I239" s="1"/>
    </x:row>
    <x:row r="240">
      <x:c r="B240" s="1"/>
      <x:c r="C240" s="1"/>
      <x:c r="D240" s="1"/>
      <x:c r="E240" s="1"/>
      <x:c r="F240" s="1"/>
      <x:c r="G240" s="1"/>
      <x:c r="H240" s="1"/>
      <x:c r="I240" s="1"/>
    </x:row>
  </x:sheetData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" customWidth="1"/>
    <x:col min="2" max="2" width="35" customWidth="1"/>
    <x:col min="3" max="8" width="13" customWidth="1"/>
    <x:col min="9" max="9" width="55" customWidth="1"/>
  </x:cols>
  <x:sheetData>
    <x:row r="1">
      <x:c r="B1" s="1" t="s">
        <x:v>0</x:v>
      </x:c>
      <x:c r="C1" s="1"/>
      <x:c r="D1" s="1"/>
      <x:c r="E1" s="1"/>
      <x:c r="F1" s="1"/>
      <x:c r="G1" s="1"/>
      <x:c r="H1" s="1"/>
      <x:c r="I1" s="1"/>
    </x:row>
    <x:row r="2">
      <x:c r="B2" s="3" t="s">
        <x:v>250</x:v>
      </x:c>
      <x:c r="C2" s="3"/>
      <x:c r="D2" s="3"/>
      <x:c r="E2" s="3"/>
      <x:c r="F2" s="3"/>
      <x:c r="G2" s="3"/>
      <x:c r="H2" s="3"/>
      <x:c r="I2" s="1"/>
    </x:row>
    <x:row r="3">
      <x:c r="B3" s="1" t="s">
        <x:v>2</x:v>
      </x:c>
      <x:c r="C3" s="1"/>
      <x:c r="D3" s="1"/>
      <x:c r="E3" s="1"/>
      <x:c r="F3" s="1"/>
      <x:c r="G3" s="1"/>
      <x:c r="H3" s="1"/>
      <x:c r="I3" s="1"/>
    </x:row>
    <x:row r="4">
      <x:c r="B4" s="1"/>
      <x:c r="C4" s="1"/>
      <x:c r="D4" s="1"/>
      <x:c r="E4" s="1"/>
      <x:c r="F4" s="1"/>
      <x:c r="G4" s="1"/>
      <x:c r="H4" s="1"/>
      <x:c r="I4" s="1"/>
    </x:row>
    <x:row r="5">
      <x:c r="B5" s="5" t="s">
        <x:v>3</x:v>
      </x:c>
      <x:c r="C5" s="45" t="s">
        <x:v>4</x:v>
      </x:c>
      <x:c r="D5" s="45" t="s">
        <x:v>5</x:v>
      </x:c>
      <x:c r="E5" s="45" t="s">
        <x:v>6</x:v>
      </x:c>
      <x:c r="F5" s="45" t="s">
        <x:v>7</x:v>
      </x:c>
      <x:c r="G5" s="45" t="s">
        <x:v>8</x:v>
      </x:c>
      <x:c r="H5" s="46" t="s">
        <x:v>9</x:v>
      </x:c>
      <x:c r="I5" s="1"/>
    </x:row>
    <x:row r="6">
      <x:c r="B6" s="5" t="s">
        <x:v>10</x:v>
      </x:c>
      <x:c r="C6" s="13">
        <x:v>45900</x:v>
      </x:c>
      <x:c r="D6" s="13">
        <x:v>45991</x:v>
      </x:c>
      <x:c r="E6" s="13">
        <x:v>46081</x:v>
      </x:c>
      <x:c r="F6" s="13">
        <x:v>46173</x:v>
      </x:c>
      <x:c r="G6" s="13">
        <x:v>45991</x:v>
      </x:c>
      <x:c r="H6" s="12">
        <x:v>46265</x:v>
      </x:c>
      <x:c r="I6" s="1"/>
    </x:row>
    <x:row r="7">
      <x:c r="B7" s="5" t="s">
        <x:v>11</x:v>
      </x:c>
      <x:c r="C7" s="5">
        <x:v>92</x:v>
      </x:c>
      <x:c r="D7" s="5">
        <x:v>91</x:v>
      </x:c>
      <x:c r="E7" s="5">
        <x:v>90</x:v>
      </x:c>
      <x:c r="F7" s="5">
        <x:v>92</x:v>
      </x:c>
      <x:c r="G7" s="5">
        <x:v>365</x:v>
      </x:c>
      <x:c r="H7" s="8">
        <x:v>92</x:v>
      </x:c>
      <x:c r="I7" s="1"/>
    </x:row>
    <x:row r="8">
      <x:c r="B8" s="1"/>
      <x:c r="C8" s="1"/>
      <x:c r="D8" s="1"/>
      <x:c r="E8" s="1"/>
      <x:c r="F8" s="1"/>
      <x:c r="G8" s="1"/>
      <x:c r="H8" s="14"/>
      <x:c r="I8" s="1"/>
    </x:row>
    <x:row r="9">
      <x:c r="B9" s="1" t="s">
        <x:v>251</x:v>
      </x:c>
      <x:c r="C9" s="2"/>
      <x:c r="D9" s="2"/>
      <x:c r="E9" s="2"/>
      <x:c r="F9" s="2"/>
      <x:c r="G9" s="2"/>
      <x:c r="H9" s="6"/>
      <x:c r="I9" s="1"/>
    </x:row>
    <x:row r="10">
      <x:c r="B10" s="1" t="s">
        <x:v>252</x:v>
      </x:c>
      <x:c r="C10" s="18"/>
      <x:c r="D10" s="47" t="s">
        <x:v>26</x:v>
      </x:c>
      <x:c r="E10" s="18">
        <x:v>3293</x:v>
      </x:c>
      <x:c r="F10" s="18">
        <x:v>3593</x:v>
      </x:c>
      <x:c r="G10" s="18">
        <x:v>14847</x:v>
      </x:c>
      <x:c r="H10" s="27" t="n">
        <x:f>F10/'Revenue summary'!F18*'Revenue summary'!H18</x:f>
        <x:v>4507.503431337234</x:v>
      </x:c>
      <x:c r="I10" s="1"/>
    </x:row>
    <x:row r="11">
      <x:c r="B11" s="1" t="s">
        <x:v>253</x:v>
      </x:c>
      <x:c r="C11" s="18"/>
      <x:c r="D11" s="47" t="s">
        <x:v>26</x:v>
      </x:c>
      <x:c r="E11" s="18">
        <x:v>821</x:v>
      </x:c>
      <x:c r="F11" s="18">
        <x:v>866</x:v>
      </x:c>
      <x:c r="G11" s="18">
        <x:v>3348</x:v>
      </x:c>
      <x:c r="H11" s="27" t="n">
        <x:f>F11/'Revenue summary'!F18*'Revenue summary'!H18</x:f>
        <x:v>1086.4174705087796</x:v>
      </x:c>
      <x:c r="I11" s="1" t="s">
        <x:v>254</x:v>
      </x:c>
    </x:row>
    <x:row r="12">
      <x:c r="B12" s="1" t="s">
        <x:v>255</x:v>
      </x:c>
      <x:c r="C12" s="18"/>
      <x:c r="D12" s="47" t="s">
        <x:v>26</x:v>
      </x:c>
      <x:c r="E12" s="18">
        <x:v>778</x:v>
      </x:c>
      <x:c r="F12" s="18">
        <x:v>790</x:v>
      </x:c>
      <x:c r="G12" s="18">
        <x:v>3054</x:v>
      </x:c>
      <x:c r="H12" s="27" t="n">
        <x:f>F12/'Revenue summary'!F18*'Revenue summary'!H18</x:f>
        <x:v>991.0736740207111</x:v>
      </x:c>
      <x:c r="I12" s="1"/>
    </x:row>
    <x:row r="13">
      <x:c r="B13" s="1" t="s">
        <x:v>256</x:v>
      </x:c>
      <x:c r="C13" s="18"/>
      <x:c r="D13" s="47" t="s">
        <x:v>26</x:v>
      </x:c>
      <x:c r="E13" s="18">
        <x:v>1274</x:v>
      </x:c>
      <x:c r="F13" s="18">
        <x:v>1413</x:v>
      </x:c>
      <x:c r="G13" s="18">
        <x:v>5374</x:v>
      </x:c>
      <x:c r="H13" s="27" t="n">
        <x:f>'Revenue summary'!H18-SUM(H10:H12)</x:f>
        <x:v>1773.8964241332724</x:v>
      </x:c>
      <x:c r="I13" s="1"/>
    </x:row>
    <x:row r="14">
      <x:c r="B14" s="16" t="s">
        <x:v>257</x:v>
      </x:c>
      <x:c r="C14" s="4" t="n">
        <x:f>C25</x:f>
        <x:v>8153</x:v>
      </x:c>
      <x:c r="D14" s="49" t="s">
        <x:v>26</x:v>
      </x:c>
      <x:c r="E14" s="4" t="n">
        <x:f>SUM(E10:E13)</x:f>
        <x:v>6166</x:v>
      </x:c>
      <x:c r="F14" s="4" t="n">
        <x:f>SUM(F10:F13)</x:f>
        <x:v>6662</x:v>
      </x:c>
      <x:c r="G14" s="4" t="n">
        <x:f>SUM(G10:G13)</x:f>
        <x:v>26623</x:v>
      </x:c>
      <x:c r="H14" s="9" t="n">
        <x:f>SUM(H10:H13)</x:f>
        <x:v>8358.890999999998</x:v>
      </x:c>
      <x:c r="I14" s="1"/>
    </x:row>
    <x:row r="15">
      <x:c r="B15" s="1" t="s">
        <x:v>258</x:v>
      </x:c>
      <x:c r="C15" s="10" t="n">
        <x:f>'Revenue summary'!C18-C14</x:f>
        <x:v>0</x:v>
      </x:c>
      <x:c r="D15" s="47"/>
      <x:c r="E15" s="10" t="n">
        <x:f>'Revenue summary'!E18-E14</x:f>
        <x:v>-1</x:v>
      </x:c>
      <x:c r="F15" s="10" t="n">
        <x:f>'Revenue summary'!F18-F14</x:f>
        <x:v>1</x:v>
      </x:c>
      <x:c r="G15" s="10" t="n">
        <x:f>'Revenue summary'!G18-G14</x:f>
        <x:v>-1</x:v>
      </x:c>
      <x:c r="H15" s="27" t="n">
        <x:f>Inputs!H200</x:f>
        <x:v>0</x:v>
      </x:c>
      <x:c r="I15" s="1"/>
    </x:row>
    <x:row r="16">
      <x:c r="B16" s="16" t="s">
        <x:v>259</x:v>
      </x:c>
      <x:c r="C16" s="17" t="n">
        <x:f>C14+C15-'Revenue summary'!C18</x:f>
        <x:v>0</x:v>
      </x:c>
      <x:c r="D16" s="49" t="s">
        <x:v>26</x:v>
      </x:c>
      <x:c r="E16" s="17" t="n">
        <x:f>E14+E15-'Revenue summary'!E18</x:f>
        <x:v>0</x:v>
      </x:c>
      <x:c r="F16" s="17" t="n">
        <x:f>F14+F15-'Revenue summary'!F18</x:f>
        <x:v>0</x:v>
      </x:c>
      <x:c r="G16" s="17" t="n">
        <x:f>G14+G15-'Revenue summary'!G18</x:f>
        <x:v>0</x:v>
      </x:c>
      <x:c r="H16" s="38" t="n">
        <x:f>H14+H15-'Revenue summary'!H18</x:f>
        <x:v>0</x:v>
      </x:c>
      <x:c r="I16" s="1"/>
    </x:row>
    <x:row r="17">
      <x:c r="B17" s="1" t="s">
        <x:v>260</x:v>
      </x:c>
      <x:c r="C17" s="15"/>
      <x:c r="D17" s="26"/>
      <x:c r="E17" s="15" t="n">
        <x:f>E10/'Revenue summary'!E18</x:f>
        <x:v>0.5341443633414437</x:v>
      </x:c>
      <x:c r="F17" s="15" t="n">
        <x:f>F10/'Revenue summary'!F18</x:f>
        <x:v>0.5392465856220922</x:v>
      </x:c>
      <x:c r="G17" s="15" t="n">
        <x:f>G10/'Revenue summary'!G18</x:f>
        <x:v>0.5576966418751409</x:v>
      </x:c>
      <x:c r="H17" s="30" t="n">
        <x:f>H10/'Revenue summary'!H18</x:f>
        <x:v>0.5392465856220922</x:v>
      </x:c>
      <x:c r="I17" s="1"/>
    </x:row>
    <x:row r="18">
      <x:c r="B18" s="1" t="s">
        <x:v>261</x:v>
      </x:c>
      <x:c r="C18" s="26"/>
      <x:c r="D18" s="26"/>
      <x:c r="E18" s="15" t="n">
        <x:f>E11/'Revenue summary'!E18</x:f>
        <x:v>0.13317112733171127</x:v>
      </x:c>
      <x:c r="F18" s="15" t="n">
        <x:f>F11/'Revenue summary'!F18</x:f>
        <x:v>0.129971484316374</x:v>
      </x:c>
      <x:c r="G18" s="15" t="n">
        <x:f>G11/'Revenue summary'!G18</x:f>
        <x:v>0.1257606490872211</x:v>
      </x:c>
      <x:c r="H18" s="30" t="n">
        <x:f>H11/'Revenue summary'!H18</x:f>
        <x:v>0.129971484316374</x:v>
      </x:c>
      <x:c r="I18" s="1"/>
    </x:row>
    <x:row r="19">
      <x:c r="B19" s="1"/>
      <x:c r="C19" s="2"/>
      <x:c r="D19" s="2"/>
      <x:c r="E19" s="2"/>
      <x:c r="F19" s="2"/>
      <x:c r="G19" s="2"/>
      <x:c r="H19" s="6"/>
      <x:c r="I19" s="1"/>
    </x:row>
    <x:row r="20">
      <x:c r="B20" s="3" t="s">
        <x:v>262</x:v>
      </x:c>
      <x:c r="C20" s="41"/>
      <x:c r="D20" s="41"/>
      <x:c r="E20" s="41"/>
      <x:c r="F20" s="41"/>
      <x:c r="G20" s="41"/>
      <x:c r="H20" s="44"/>
      <x:c r="I20" s="1"/>
    </x:row>
    <x:row r="21">
      <x:c r="B21" s="1" t="s">
        <x:v>263</x:v>
      </x:c>
      <x:c r="C21" s="18">
        <x:v>5000</x:v>
      </x:c>
      <x:c r="D21" s="2"/>
      <x:c r="E21" s="2"/>
      <x:c r="F21" s="2"/>
      <x:c r="G21" s="2"/>
      <x:c r="H21" s="6"/>
      <x:c r="I21" s="1"/>
    </x:row>
    <x:row r="22">
      <x:c r="B22" s="1" t="s">
        <x:v>264</x:v>
      </x:c>
      <x:c r="C22" s="18">
        <x:v>2609</x:v>
      </x:c>
      <x:c r="D22" s="2"/>
      <x:c r="E22" s="2"/>
      <x:c r="F22" s="2"/>
      <x:c r="G22" s="2"/>
      <x:c r="H22" s="6"/>
      <x:c r="I22" s="1"/>
    </x:row>
    <x:row r="23">
      <x:c r="B23" s="1" t="s">
        <x:v>265</x:v>
      </x:c>
      <x:c r="C23" s="18">
        <x:v>313</x:v>
      </x:c>
      <x:c r="D23" s="2"/>
      <x:c r="E23" s="2"/>
      <x:c r="F23" s="2"/>
      <x:c r="G23" s="2"/>
      <x:c r="H23" s="6"/>
      <x:c r="I23" s="1"/>
    </x:row>
    <x:row r="24">
      <x:c r="B24" s="1" t="s">
        <x:v>266</x:v>
      </x:c>
      <x:c r="C24" s="18">
        <x:v>231</x:v>
      </x:c>
      <x:c r="D24" s="2"/>
      <x:c r="E24" s="2"/>
      <x:c r="F24" s="2"/>
      <x:c r="G24" s="2"/>
      <x:c r="H24" s="6"/>
      <x:c r="I24" s="1"/>
    </x:row>
    <x:row r="25">
      <x:c r="B25" s="1" t="s">
        <x:v>267</x:v>
      </x:c>
      <x:c r="C25" s="2" t="n">
        <x:f>SUM(C21:C24)</x:f>
        <x:v>8153</x:v>
      </x:c>
      <x:c r="D25" s="2"/>
      <x:c r="E25" s="2"/>
      <x:c r="F25" s="2"/>
      <x:c r="G25" s="2"/>
      <x:c r="H25" s="6"/>
      <x:c r="I25" s="1"/>
    </x:row>
    <x:row r="26">
      <x:c r="B26" s="1" t="s">
        <x:v>268</x:v>
      </x:c>
      <x:c r="C26" s="2"/>
      <x:c r="D26" s="2"/>
      <x:c r="E26" s="2"/>
      <x:c r="F26" s="2"/>
      <x:c r="G26" s="2"/>
      <x:c r="H26" s="6"/>
      <x:c r="I26" s="1"/>
    </x:row>
    <x:row r="27">
      <x:c r="B27" s="1"/>
      <x:c r="C27" s="2"/>
      <x:c r="D27" s="2"/>
      <x:c r="E27" s="2"/>
      <x:c r="F27" s="2"/>
      <x:c r="G27" s="2"/>
      <x:c r="H27" s="6"/>
      <x:c r="I27" s="1"/>
    </x:row>
    <x:row r="28">
      <x:c r="B28" s="1"/>
      <x:c r="C28" s="2"/>
      <x:c r="D28" s="2"/>
      <x:c r="E28" s="2"/>
      <x:c r="F28" s="2"/>
      <x:c r="G28" s="2"/>
      <x:c r="H28" s="6"/>
      <x:c r="I28" s="1"/>
    </x:row>
    <x:row r="29">
      <x:c r="B29" s="1"/>
      <x:c r="C29" s="2"/>
      <x:c r="D29" s="2"/>
      <x:c r="E29" s="2"/>
      <x:c r="F29" s="2"/>
      <x:c r="G29" s="2"/>
      <x:c r="H29" s="6"/>
      <x:c r="I29" s="1"/>
    </x:row>
    <x:row r="30">
      <x:c r="B30" s="1"/>
      <x:c r="C30" s="2"/>
      <x:c r="D30" s="2"/>
      <x:c r="E30" s="2"/>
      <x:c r="F30" s="2"/>
      <x:c r="G30" s="2"/>
      <x:c r="H30" s="6"/>
      <x:c r="I30" s="1"/>
    </x:row>
    <x:row r="31">
      <x:c r="B31" s="1"/>
      <x:c r="C31" s="2"/>
      <x:c r="D31" s="2"/>
      <x:c r="E31" s="2"/>
      <x:c r="F31" s="2"/>
      <x:c r="G31" s="2"/>
      <x:c r="H31" s="6"/>
      <x:c r="I31" s="1"/>
    </x:row>
    <x:row r="32">
      <x:c r="B32" s="1"/>
      <x:c r="C32" s="2"/>
      <x:c r="D32" s="2"/>
      <x:c r="E32" s="2"/>
      <x:c r="F32" s="2"/>
      <x:c r="G32" s="2"/>
      <x:c r="H32" s="6"/>
      <x:c r="I32" s="1"/>
    </x:row>
    <x:row r="33">
      <x:c r="B33" s="1"/>
      <x:c r="C33" s="2"/>
      <x:c r="D33" s="2"/>
      <x:c r="E33" s="2"/>
      <x:c r="F33" s="2"/>
      <x:c r="G33" s="2"/>
      <x:c r="H33" s="6"/>
      <x:c r="I33" s="1"/>
    </x:row>
    <x:row r="34">
      <x:c r="B34" s="1"/>
      <x:c r="C34" s="2"/>
      <x:c r="D34" s="2"/>
      <x:c r="E34" s="2"/>
      <x:c r="F34" s="2"/>
      <x:c r="G34" s="2"/>
      <x:c r="H34" s="6"/>
      <x:c r="I34" s="1"/>
    </x:row>
    <x:row r="35">
      <x:c r="B35" s="1"/>
      <x:c r="C35" s="2"/>
      <x:c r="D35" s="2"/>
      <x:c r="E35" s="2"/>
      <x:c r="F35" s="2"/>
      <x:c r="G35" s="2"/>
      <x:c r="H35" s="6"/>
      <x:c r="I35" s="1"/>
    </x:row>
    <x:row r="36">
      <x:c r="B36" s="1"/>
      <x:c r="C36" s="2"/>
      <x:c r="D36" s="2"/>
      <x:c r="E36" s="2"/>
      <x:c r="F36" s="2"/>
      <x:c r="G36" s="2"/>
      <x:c r="H36" s="6"/>
      <x:c r="I36" s="1"/>
    </x:row>
    <x:row r="37">
      <x:c r="B37" s="1"/>
      <x:c r="C37" s="2"/>
      <x:c r="D37" s="2"/>
      <x:c r="E37" s="2"/>
      <x:c r="F37" s="2"/>
      <x:c r="G37" s="2"/>
      <x:c r="H37" s="6"/>
      <x:c r="I37" s="1"/>
    </x:row>
    <x:row r="38">
      <x:c r="B38" s="1"/>
      <x:c r="C38" s="2"/>
      <x:c r="D38" s="2"/>
      <x:c r="E38" s="2"/>
      <x:c r="F38" s="2"/>
      <x:c r="G38" s="2"/>
      <x:c r="H38" s="6"/>
      <x:c r="I38" s="1"/>
    </x:row>
    <x:row r="39">
      <x:c r="B39" s="1"/>
      <x:c r="C39" s="2"/>
      <x:c r="D39" s="2"/>
      <x:c r="E39" s="2"/>
      <x:c r="F39" s="2"/>
      <x:c r="G39" s="2"/>
      <x:c r="H39" s="6"/>
      <x:c r="I39" s="1"/>
    </x:row>
    <x:row r="40">
      <x:c r="B40" s="1"/>
      <x:c r="C40" s="2"/>
      <x:c r="D40" s="2"/>
      <x:c r="E40" s="2"/>
      <x:c r="F40" s="2"/>
      <x:c r="G40" s="2"/>
      <x:c r="H40" s="6"/>
      <x:c r="I40" s="1"/>
    </x:row>
    <x:row r="41">
      <x:c r="B41" s="1"/>
      <x:c r="C41" s="2"/>
      <x:c r="D41" s="2"/>
      <x:c r="E41" s="2"/>
      <x:c r="F41" s="2"/>
      <x:c r="G41" s="2"/>
      <x:c r="H41" s="6"/>
      <x:c r="I41" s="1"/>
    </x:row>
    <x:row r="42">
      <x:c r="B42" s="1"/>
      <x:c r="C42" s="2"/>
      <x:c r="D42" s="2"/>
      <x:c r="E42" s="2"/>
      <x:c r="F42" s="2"/>
      <x:c r="G42" s="2"/>
      <x:c r="H42" s="6"/>
      <x:c r="I42" s="1"/>
    </x:row>
    <x:row r="43">
      <x:c r="B43" s="1"/>
      <x:c r="C43" s="2"/>
      <x:c r="D43" s="2"/>
      <x:c r="E43" s="2"/>
      <x:c r="F43" s="2"/>
      <x:c r="G43" s="2"/>
      <x:c r="H43" s="6"/>
      <x:c r="I43" s="1"/>
    </x:row>
    <x:row r="44">
      <x:c r="B44" s="1"/>
      <x:c r="C44" s="2"/>
      <x:c r="D44" s="2"/>
      <x:c r="E44" s="2"/>
      <x:c r="F44" s="2"/>
      <x:c r="G44" s="2"/>
      <x:c r="H44" s="6"/>
      <x:c r="I44" s="1"/>
    </x:row>
    <x:row r="45">
      <x:c r="B45" s="1"/>
      <x:c r="C45" s="2"/>
      <x:c r="D45" s="2"/>
      <x:c r="E45" s="2"/>
      <x:c r="F45" s="2"/>
      <x:c r="G45" s="2"/>
      <x:c r="H45" s="6"/>
      <x:c r="I45" s="1"/>
    </x:row>
    <x:row r="46">
      <x:c r="B46" s="1"/>
      <x:c r="C46" s="2"/>
      <x:c r="D46" s="2"/>
      <x:c r="E46" s="2"/>
      <x:c r="F46" s="2"/>
      <x:c r="G46" s="2"/>
      <x:c r="H46" s="6"/>
      <x:c r="I46" s="1"/>
    </x:row>
    <x:row r="47">
      <x:c r="B47" s="1"/>
      <x:c r="C47" s="2"/>
      <x:c r="D47" s="2"/>
      <x:c r="E47" s="2"/>
      <x:c r="F47" s="2"/>
      <x:c r="G47" s="2"/>
      <x:c r="H47" s="6"/>
      <x:c r="I47" s="1"/>
    </x:row>
    <x:row r="48">
      <x:c r="B48" s="1"/>
      <x:c r="C48" s="2"/>
      <x:c r="D48" s="2"/>
      <x:c r="E48" s="2"/>
      <x:c r="F48" s="2"/>
      <x:c r="G48" s="2"/>
      <x:c r="H48" s="6"/>
      <x:c r="I48" s="1"/>
    </x:row>
    <x:row r="49">
      <x:c r="B49" s="1"/>
      <x:c r="C49" s="2"/>
      <x:c r="D49" s="2"/>
      <x:c r="E49" s="2"/>
      <x:c r="F49" s="2"/>
      <x:c r="G49" s="2"/>
      <x:c r="H49" s="6"/>
      <x:c r="I49" s="1"/>
    </x:row>
    <x:row r="50">
      <x:c r="B50" s="1"/>
      <x:c r="C50" s="2"/>
      <x:c r="D50" s="2"/>
      <x:c r="E50" s="2"/>
      <x:c r="F50" s="2"/>
      <x:c r="G50" s="2"/>
      <x:c r="H50" s="6"/>
      <x:c r="I50" s="1"/>
    </x:row>
    <x:row r="51">
      <x:c r="B51" s="1"/>
      <x:c r="C51" s="2"/>
      <x:c r="D51" s="2"/>
      <x:c r="E51" s="2"/>
      <x:c r="F51" s="2"/>
      <x:c r="G51" s="2"/>
      <x:c r="H51" s="6"/>
      <x:c r="I51" s="1"/>
    </x:row>
    <x:row r="52">
      <x:c r="B52" s="1"/>
      <x:c r="C52" s="2"/>
      <x:c r="D52" s="2"/>
      <x:c r="E52" s="2"/>
      <x:c r="F52" s="2"/>
      <x:c r="G52" s="2"/>
      <x:c r="H52" s="6"/>
      <x:c r="I52" s="1"/>
    </x:row>
    <x:row r="53">
      <x:c r="B53" s="1"/>
      <x:c r="C53" s="2"/>
      <x:c r="D53" s="2"/>
      <x:c r="E53" s="2"/>
      <x:c r="F53" s="2"/>
      <x:c r="G53" s="2"/>
      <x:c r="H53" s="6"/>
      <x:c r="I53" s="1"/>
    </x:row>
    <x:row r="54">
      <x:c r="B54" s="1"/>
      <x:c r="C54" s="2"/>
      <x:c r="D54" s="2"/>
      <x:c r="E54" s="2"/>
      <x:c r="F54" s="2"/>
      <x:c r="G54" s="2"/>
      <x:c r="H54" s="6"/>
      <x:c r="I54" s="1"/>
    </x:row>
    <x:row r="55">
      <x:c r="B55" s="1"/>
      <x:c r="C55" s="2"/>
      <x:c r="D55" s="2"/>
      <x:c r="E55" s="2"/>
      <x:c r="F55" s="2"/>
      <x:c r="G55" s="2"/>
      <x:c r="H55" s="6"/>
      <x:c r="I55" s="1"/>
    </x:row>
    <x:row r="56">
      <x:c r="B56" s="1"/>
      <x:c r="C56" s="1"/>
      <x:c r="D56" s="1"/>
      <x:c r="E56" s="1"/>
      <x:c r="F56" s="1"/>
      <x:c r="G56" s="1"/>
      <x:c r="H56" s="1"/>
      <x:c r="I56" s="1"/>
    </x:row>
    <x:row r="57">
      <x:c r="B57" s="1"/>
      <x:c r="C57" s="1"/>
      <x:c r="D57" s="1"/>
      <x:c r="E57" s="1"/>
      <x:c r="F57" s="1"/>
      <x:c r="G57" s="1"/>
      <x:c r="H57" s="1"/>
      <x:c r="I57" s="1"/>
    </x:row>
    <x:row r="58">
      <x:c r="B58" s="1"/>
      <x:c r="C58" s="1"/>
      <x:c r="D58" s="1"/>
      <x:c r="E58" s="1"/>
      <x:c r="F58" s="1"/>
      <x:c r="G58" s="1"/>
      <x:c r="H58" s="1"/>
      <x:c r="I58" s="1"/>
    </x:row>
    <x:row r="59">
      <x:c r="B59" s="1"/>
      <x:c r="C59" s="1"/>
      <x:c r="D59" s="1"/>
      <x:c r="E59" s="1"/>
      <x:c r="F59" s="1"/>
      <x:c r="G59" s="1"/>
      <x:c r="H59" s="1"/>
      <x:c r="I59" s="1"/>
    </x:row>
    <x:row r="60">
      <x:c r="B60" s="1"/>
      <x:c r="C60" s="1"/>
      <x:c r="D60" s="1"/>
      <x:c r="E60" s="1"/>
      <x:c r="F60" s="1"/>
      <x:c r="G60" s="1"/>
      <x:c r="H60" s="1"/>
      <x:c r="I60" s="1"/>
    </x:row>
    <x:row r="61">
      <x:c r="B61" s="1"/>
      <x:c r="C61" s="1"/>
      <x:c r="D61" s="1"/>
      <x:c r="E61" s="1"/>
      <x:c r="F61" s="1"/>
      <x:c r="G61" s="1"/>
      <x:c r="H61" s="1"/>
      <x:c r="I61" s="1"/>
    </x:row>
    <x:row r="62">
      <x:c r="B62" s="1"/>
      <x:c r="C62" s="1"/>
      <x:c r="D62" s="1"/>
      <x:c r="E62" s="1"/>
      <x:c r="F62" s="1"/>
      <x:c r="G62" s="1"/>
      <x:c r="H62" s="1"/>
      <x:c r="I62" s="1"/>
    </x:row>
    <x:row r="63">
      <x:c r="B63" s="1"/>
      <x:c r="C63" s="1"/>
      <x:c r="D63" s="1"/>
      <x:c r="E63" s="1"/>
      <x:c r="F63" s="1"/>
      <x:c r="G63" s="1"/>
      <x:c r="H63" s="1"/>
      <x:c r="I63" s="1"/>
    </x:row>
    <x:row r="64">
      <x:c r="B64" s="1"/>
      <x:c r="C64" s="1"/>
      <x:c r="D64" s="1"/>
      <x:c r="E64" s="1"/>
      <x:c r="F64" s="1"/>
      <x:c r="G64" s="1"/>
      <x:c r="H64" s="1"/>
      <x:c r="I64" s="1"/>
    </x:row>
    <x:row r="65">
      <x:c r="B65" s="1"/>
      <x:c r="C65" s="1"/>
      <x:c r="D65" s="1"/>
      <x:c r="E65" s="1"/>
      <x:c r="F65" s="1"/>
      <x:c r="G65" s="1"/>
      <x:c r="H65" s="1"/>
      <x:c r="I65" s="1"/>
    </x:row>
    <x:row r="66">
      <x:c r="B66" s="1"/>
      <x:c r="C66" s="1"/>
      <x:c r="D66" s="1"/>
      <x:c r="E66" s="1"/>
      <x:c r="F66" s="1"/>
      <x:c r="G66" s="1"/>
      <x:c r="H66" s="1"/>
      <x:c r="I66" s="1"/>
    </x:row>
    <x:row r="67">
      <x:c r="B67" s="1"/>
      <x:c r="C67" s="1"/>
      <x:c r="D67" s="1"/>
      <x:c r="E67" s="1"/>
      <x:c r="F67" s="1"/>
      <x:c r="G67" s="1"/>
      <x:c r="H67" s="1"/>
      <x:c r="I67" s="1"/>
    </x:row>
    <x:row r="68">
      <x:c r="B68" s="1"/>
      <x:c r="C68" s="1"/>
      <x:c r="D68" s="1"/>
      <x:c r="E68" s="1"/>
      <x:c r="F68" s="1"/>
      <x:c r="G68" s="1"/>
      <x:c r="H68" s="1"/>
      <x:c r="I68" s="1"/>
    </x:row>
    <x:row r="69">
      <x:c r="B69" s="1"/>
      <x:c r="C69" s="1"/>
      <x:c r="D69" s="1"/>
      <x:c r="E69" s="1"/>
      <x:c r="F69" s="1"/>
      <x:c r="G69" s="1"/>
      <x:c r="H69" s="1"/>
      <x:c r="I69" s="1"/>
    </x:row>
    <x:row r="70">
      <x:c r="B70" s="1"/>
      <x:c r="C70" s="1"/>
      <x:c r="D70" s="1"/>
      <x:c r="E70" s="1"/>
      <x:c r="F70" s="1"/>
      <x:c r="G70" s="1"/>
      <x:c r="H70" s="1"/>
      <x:c r="I70" s="1"/>
    </x:row>
    <x:row r="71">
      <x:c r="B71" s="1"/>
      <x:c r="C71" s="1"/>
      <x:c r="D71" s="1"/>
      <x:c r="E71" s="1"/>
      <x:c r="F71" s="1"/>
      <x:c r="G71" s="1"/>
      <x:c r="H71" s="1"/>
      <x:c r="I71" s="1"/>
    </x:row>
    <x:row r="72">
      <x:c r="B72" s="1"/>
      <x:c r="C72" s="1"/>
      <x:c r="D72" s="1"/>
      <x:c r="E72" s="1"/>
      <x:c r="F72" s="1"/>
      <x:c r="G72" s="1"/>
      <x:c r="H72" s="1"/>
      <x:c r="I72" s="1"/>
    </x:row>
    <x:row r="73">
      <x:c r="B73" s="1"/>
      <x:c r="C73" s="1"/>
      <x:c r="D73" s="1"/>
      <x:c r="E73" s="1"/>
      <x:c r="F73" s="1"/>
      <x:c r="G73" s="1"/>
      <x:c r="H73" s="1"/>
      <x:c r="I73" s="1"/>
    </x:row>
    <x:row r="74">
      <x:c r="B74" s="1"/>
      <x:c r="C74" s="1"/>
      <x:c r="D74" s="1"/>
      <x:c r="E74" s="1"/>
      <x:c r="F74" s="1"/>
      <x:c r="G74" s="1"/>
      <x:c r="H74" s="1"/>
      <x:c r="I74" s="1"/>
    </x:row>
    <x:row r="75">
      <x:c r="B75" s="1"/>
      <x:c r="C75" s="1"/>
      <x:c r="D75" s="1"/>
      <x:c r="E75" s="1"/>
      <x:c r="F75" s="1"/>
      <x:c r="G75" s="1"/>
      <x:c r="H75" s="1"/>
      <x:c r="I75" s="1"/>
    </x:row>
    <x:row r="76">
      <x:c r="B76" s="1"/>
      <x:c r="C76" s="1"/>
      <x:c r="D76" s="1"/>
      <x:c r="E76" s="1"/>
      <x:c r="F76" s="1"/>
      <x:c r="G76" s="1"/>
      <x:c r="H76" s="1"/>
      <x:c r="I76" s="1"/>
    </x:row>
    <x:row r="77">
      <x:c r="B77" s="1"/>
      <x:c r="C77" s="1"/>
      <x:c r="D77" s="1"/>
      <x:c r="E77" s="1"/>
      <x:c r="F77" s="1"/>
      <x:c r="G77" s="1"/>
      <x:c r="H77" s="1"/>
      <x:c r="I77" s="1"/>
    </x:row>
    <x:row r="78">
      <x:c r="B78" s="1"/>
      <x:c r="C78" s="1"/>
      <x:c r="D78" s="1"/>
      <x:c r="E78" s="1"/>
      <x:c r="F78" s="1"/>
      <x:c r="G78" s="1"/>
      <x:c r="H78" s="1"/>
      <x:c r="I78" s="1"/>
    </x:row>
    <x:row r="79">
      <x:c r="B79" s="1"/>
      <x:c r="C79" s="1"/>
      <x:c r="D79" s="1"/>
      <x:c r="E79" s="1"/>
      <x:c r="F79" s="1"/>
      <x:c r="G79" s="1"/>
      <x:c r="H79" s="1"/>
      <x:c r="I79" s="1"/>
    </x:row>
    <x:row r="80">
      <x:c r="B80" s="1"/>
      <x:c r="C80" s="1"/>
      <x:c r="D80" s="1"/>
      <x:c r="E80" s="1"/>
      <x:c r="F80" s="1"/>
      <x:c r="G80" s="1"/>
      <x:c r="H80" s="1"/>
      <x:c r="I80" s="1"/>
    </x:row>
    <x:row r="81">
      <x:c r="B81" s="1"/>
      <x:c r="C81" s="1"/>
      <x:c r="D81" s="1"/>
      <x:c r="E81" s="1"/>
      <x:c r="F81" s="1"/>
      <x:c r="G81" s="1"/>
      <x:c r="H81" s="1"/>
      <x:c r="I81" s="1"/>
    </x:row>
    <x:row r="82">
      <x:c r="B82" s="1"/>
      <x:c r="C82" s="1"/>
      <x:c r="D82" s="1"/>
      <x:c r="E82" s="1"/>
      <x:c r="F82" s="1"/>
      <x:c r="G82" s="1"/>
      <x:c r="H82" s="1"/>
      <x:c r="I82" s="1"/>
    </x:row>
    <x:row r="83">
      <x:c r="B83" s="1"/>
      <x:c r="C83" s="1"/>
      <x:c r="D83" s="1"/>
      <x:c r="E83" s="1"/>
      <x:c r="F83" s="1"/>
      <x:c r="G83" s="1"/>
      <x:c r="H83" s="1"/>
      <x:c r="I83" s="1"/>
    </x:row>
    <x:row r="84">
      <x:c r="B84" s="1"/>
      <x:c r="C84" s="1"/>
      <x:c r="D84" s="1"/>
      <x:c r="E84" s="1"/>
      <x:c r="F84" s="1"/>
      <x:c r="G84" s="1"/>
      <x:c r="H84" s="1"/>
      <x:c r="I84" s="1"/>
    </x:row>
    <x:row r="85">
      <x:c r="B85" s="1"/>
      <x:c r="C85" s="1"/>
      <x:c r="D85" s="1"/>
      <x:c r="E85" s="1"/>
      <x:c r="F85" s="1"/>
      <x:c r="G85" s="1"/>
      <x:c r="H85" s="1"/>
      <x:c r="I85" s="1"/>
    </x:row>
    <x:row r="86">
      <x:c r="B86" s="1"/>
      <x:c r="C86" s="1"/>
      <x:c r="D86" s="1"/>
      <x:c r="E86" s="1"/>
      <x:c r="F86" s="1"/>
      <x:c r="G86" s="1"/>
      <x:c r="H86" s="1"/>
      <x:c r="I86" s="1"/>
    </x:row>
    <x:row r="87">
      <x:c r="B87" s="1"/>
      <x:c r="C87" s="1"/>
      <x:c r="D87" s="1"/>
      <x:c r="E87" s="1"/>
      <x:c r="F87" s="1"/>
      <x:c r="G87" s="1"/>
      <x:c r="H87" s="1"/>
      <x:c r="I87" s="1"/>
    </x:row>
    <x:row r="88">
      <x:c r="B88" s="1"/>
      <x:c r="C88" s="1"/>
      <x:c r="D88" s="1"/>
      <x:c r="E88" s="1"/>
      <x:c r="F88" s="1"/>
      <x:c r="G88" s="1"/>
      <x:c r="H88" s="1"/>
      <x:c r="I88" s="1"/>
    </x:row>
    <x:row r="89">
      <x:c r="B89" s="1"/>
      <x:c r="C89" s="1"/>
      <x:c r="D89" s="1"/>
      <x:c r="E89" s="1"/>
      <x:c r="F89" s="1"/>
      <x:c r="G89" s="1"/>
      <x:c r="H89" s="1"/>
      <x:c r="I89" s="1"/>
    </x:row>
    <x:row r="90">
      <x:c r="B90" s="1"/>
      <x:c r="C90" s="1"/>
      <x:c r="D90" s="1"/>
      <x:c r="E90" s="1"/>
      <x:c r="F90" s="1"/>
      <x:c r="G90" s="1"/>
      <x:c r="H90" s="1"/>
      <x:c r="I90" s="1"/>
    </x:row>
    <x:row r="91">
      <x:c r="B91" s="1"/>
      <x:c r="C91" s="1"/>
      <x:c r="D91" s="1"/>
      <x:c r="E91" s="1"/>
      <x:c r="F91" s="1"/>
      <x:c r="G91" s="1"/>
      <x:c r="H91" s="1"/>
      <x:c r="I91" s="1"/>
    </x:row>
    <x:row r="92">
      <x:c r="B92" s="1"/>
      <x:c r="C92" s="1"/>
      <x:c r="D92" s="1"/>
      <x:c r="E92" s="1"/>
      <x:c r="F92" s="1"/>
      <x:c r="G92" s="1"/>
      <x:c r="H92" s="1"/>
      <x:c r="I92" s="1"/>
    </x:row>
    <x:row r="93">
      <x:c r="B93" s="1"/>
      <x:c r="C93" s="1"/>
      <x:c r="D93" s="1"/>
      <x:c r="E93" s="1"/>
      <x:c r="F93" s="1"/>
      <x:c r="G93" s="1"/>
      <x:c r="H93" s="1"/>
      <x:c r="I93" s="1"/>
    </x:row>
    <x:row r="94">
      <x:c r="B94" s="1"/>
      <x:c r="C94" s="1"/>
      <x:c r="D94" s="1"/>
      <x:c r="E94" s="1"/>
      <x:c r="F94" s="1"/>
      <x:c r="G94" s="1"/>
      <x:c r="H94" s="1"/>
      <x:c r="I94" s="1"/>
    </x:row>
    <x:row r="95">
      <x:c r="B95" s="1"/>
      <x:c r="C95" s="1"/>
      <x:c r="D95" s="1"/>
      <x:c r="E95" s="1"/>
      <x:c r="F95" s="1"/>
      <x:c r="G95" s="1"/>
      <x:c r="H95" s="1"/>
      <x:c r="I95" s="1"/>
    </x:row>
    <x:row r="96">
      <x:c r="B96" s="1"/>
      <x:c r="C96" s="1"/>
      <x:c r="D96" s="1"/>
      <x:c r="E96" s="1"/>
      <x:c r="F96" s="1"/>
      <x:c r="G96" s="1"/>
      <x:c r="H96" s="1"/>
      <x:c r="I96" s="1"/>
    </x:row>
    <x:row r="97">
      <x:c r="B97" s="1"/>
      <x:c r="C97" s="1"/>
      <x:c r="D97" s="1"/>
      <x:c r="E97" s="1"/>
      <x:c r="F97" s="1"/>
      <x:c r="G97" s="1"/>
      <x:c r="H97" s="1"/>
      <x:c r="I97" s="1"/>
    </x:row>
    <x:row r="98">
      <x:c r="B98" s="1"/>
      <x:c r="C98" s="1"/>
      <x:c r="D98" s="1"/>
      <x:c r="E98" s="1"/>
      <x:c r="F98" s="1"/>
      <x:c r="G98" s="1"/>
      <x:c r="H98" s="1"/>
      <x:c r="I98" s="1"/>
    </x:row>
    <x:row r="99">
      <x:c r="B99" s="1"/>
      <x:c r="C99" s="1"/>
      <x:c r="D99" s="1"/>
      <x:c r="E99" s="1"/>
      <x:c r="F99" s="1"/>
      <x:c r="G99" s="1"/>
      <x:c r="H99" s="1"/>
      <x:c r="I99" s="1"/>
    </x:row>
    <x:row r="100">
      <x:c r="B100" s="1"/>
      <x:c r="C100" s="1"/>
      <x:c r="D100" s="1"/>
      <x:c r="E100" s="1"/>
      <x:c r="F100" s="1"/>
      <x:c r="G100" s="1"/>
      <x:c r="H100" s="1"/>
      <x:c r="I100" s="1"/>
    </x:row>
    <x:row r="101">
      <x:c r="B101" s="1"/>
      <x:c r="C101" s="1"/>
      <x:c r="D101" s="1"/>
      <x:c r="E101" s="1"/>
      <x:c r="F101" s="1"/>
      <x:c r="G101" s="1"/>
      <x:c r="H101" s="1"/>
      <x:c r="I101" s="1"/>
    </x:row>
    <x:row r="102">
      <x:c r="B102" s="1"/>
      <x:c r="C102" s="1"/>
      <x:c r="D102" s="1"/>
      <x:c r="E102" s="1"/>
      <x:c r="F102" s="1"/>
      <x:c r="G102" s="1"/>
      <x:c r="H102" s="1"/>
      <x:c r="I102" s="1"/>
    </x:row>
    <x:row r="103">
      <x:c r="B103" s="1"/>
      <x:c r="C103" s="1"/>
      <x:c r="D103" s="1"/>
      <x:c r="E103" s="1"/>
      <x:c r="F103" s="1"/>
      <x:c r="G103" s="1"/>
      <x:c r="H103" s="1"/>
      <x:c r="I103" s="1"/>
    </x:row>
    <x:row r="104">
      <x:c r="B104" s="1"/>
      <x:c r="C104" s="1"/>
      <x:c r="D104" s="1"/>
      <x:c r="E104" s="1"/>
      <x:c r="F104" s="1"/>
      <x:c r="G104" s="1"/>
      <x:c r="H104" s="1"/>
      <x:c r="I104" s="1"/>
    </x:row>
    <x:row r="105">
      <x:c r="B105" s="1"/>
      <x:c r="C105" s="1"/>
      <x:c r="D105" s="1"/>
      <x:c r="E105" s="1"/>
      <x:c r="F105" s="1"/>
      <x:c r="G105" s="1"/>
      <x:c r="H105" s="1"/>
      <x:c r="I105" s="1"/>
    </x:row>
    <x:row r="106">
      <x:c r="B106" s="1"/>
      <x:c r="C106" s="1"/>
      <x:c r="D106" s="1"/>
      <x:c r="E106" s="1"/>
      <x:c r="F106" s="1"/>
      <x:c r="G106" s="1"/>
      <x:c r="H106" s="1"/>
      <x:c r="I106" s="1"/>
    </x:row>
    <x:row r="107">
      <x:c r="B107" s="1"/>
      <x:c r="C107" s="1"/>
      <x:c r="D107" s="1"/>
      <x:c r="E107" s="1"/>
      <x:c r="F107" s="1"/>
      <x:c r="G107" s="1"/>
      <x:c r="H107" s="1"/>
      <x:c r="I107" s="1"/>
    </x:row>
    <x:row r="108">
      <x:c r="B108" s="1"/>
      <x:c r="C108" s="1"/>
      <x:c r="D108" s="1"/>
      <x:c r="E108" s="1"/>
      <x:c r="F108" s="1"/>
      <x:c r="G108" s="1"/>
      <x:c r="H108" s="1"/>
      <x:c r="I108" s="1"/>
    </x:row>
    <x:row r="109">
      <x:c r="B109" s="1"/>
      <x:c r="C109" s="1"/>
      <x:c r="D109" s="1"/>
      <x:c r="E109" s="1"/>
      <x:c r="F109" s="1"/>
      <x:c r="G109" s="1"/>
      <x:c r="H109" s="1"/>
      <x:c r="I109" s="1"/>
    </x:row>
    <x:row r="110">
      <x:c r="B110" s="1"/>
      <x:c r="C110" s="1"/>
      <x:c r="D110" s="1"/>
      <x:c r="E110" s="1"/>
      <x:c r="F110" s="1"/>
      <x:c r="G110" s="1"/>
      <x:c r="H110" s="1"/>
      <x:c r="I110" s="1"/>
    </x:row>
    <x:row r="111">
      <x:c r="B111" s="1"/>
      <x:c r="C111" s="1"/>
      <x:c r="D111" s="1"/>
      <x:c r="E111" s="1"/>
      <x:c r="F111" s="1"/>
      <x:c r="G111" s="1"/>
      <x:c r="H111" s="1"/>
      <x:c r="I111" s="1"/>
    </x:row>
    <x:row r="112">
      <x:c r="B112" s="1"/>
      <x:c r="C112" s="1"/>
      <x:c r="D112" s="1"/>
      <x:c r="E112" s="1"/>
      <x:c r="F112" s="1"/>
      <x:c r="G112" s="1"/>
      <x:c r="H112" s="1"/>
      <x:c r="I112" s="1"/>
    </x:row>
    <x:row r="113">
      <x:c r="B113" s="1"/>
      <x:c r="C113" s="1"/>
      <x:c r="D113" s="1"/>
      <x:c r="E113" s="1"/>
      <x:c r="F113" s="1"/>
      <x:c r="G113" s="1"/>
      <x:c r="H113" s="1"/>
      <x:c r="I113" s="1"/>
    </x:row>
    <x:row r="114">
      <x:c r="B114" s="1"/>
      <x:c r="C114" s="1"/>
      <x:c r="D114" s="1"/>
      <x:c r="E114" s="1"/>
      <x:c r="F114" s="1"/>
      <x:c r="G114" s="1"/>
      <x:c r="H114" s="1"/>
      <x:c r="I114" s="1"/>
    </x:row>
    <x:row r="115">
      <x:c r="B115" s="1"/>
      <x:c r="C115" s="1"/>
      <x:c r="D115" s="1"/>
      <x:c r="E115" s="1"/>
      <x:c r="F115" s="1"/>
      <x:c r="G115" s="1"/>
      <x:c r="H115" s="1"/>
      <x:c r="I115" s="1"/>
    </x:row>
    <x:row r="116">
      <x:c r="B116" s="1"/>
      <x:c r="C116" s="1"/>
      <x:c r="D116" s="1"/>
      <x:c r="E116" s="1"/>
      <x:c r="F116" s="1"/>
      <x:c r="G116" s="1"/>
      <x:c r="H116" s="1"/>
      <x:c r="I116" s="1"/>
    </x:row>
    <x:row r="117">
      <x:c r="B117" s="1"/>
      <x:c r="C117" s="1"/>
      <x:c r="D117" s="1"/>
      <x:c r="E117" s="1"/>
      <x:c r="F117" s="1"/>
      <x:c r="G117" s="1"/>
      <x:c r="H117" s="1"/>
      <x:c r="I117" s="1"/>
    </x:row>
    <x:row r="118">
      <x:c r="B118" s="1"/>
      <x:c r="C118" s="1"/>
      <x:c r="D118" s="1"/>
      <x:c r="E118" s="1"/>
      <x:c r="F118" s="1"/>
      <x:c r="G118" s="1"/>
      <x:c r="H118" s="1"/>
      <x:c r="I118" s="1"/>
    </x:row>
    <x:row r="119">
      <x:c r="B119" s="1"/>
      <x:c r="C119" s="1"/>
      <x:c r="D119" s="1"/>
      <x:c r="E119" s="1"/>
      <x:c r="F119" s="1"/>
      <x:c r="G119" s="1"/>
      <x:c r="H119" s="1"/>
      <x:c r="I119" s="1"/>
    </x:row>
    <x:row r="120">
      <x:c r="B120" s="1"/>
      <x:c r="C120" s="1"/>
      <x:c r="D120" s="1"/>
      <x:c r="E120" s="1"/>
      <x:c r="F120" s="1"/>
      <x:c r="G120" s="1"/>
      <x:c r="H120" s="1"/>
      <x:c r="I120" s="1"/>
    </x:row>
    <x:row r="121">
      <x:c r="B121" s="1"/>
      <x:c r="C121" s="1"/>
      <x:c r="D121" s="1"/>
      <x:c r="E121" s="1"/>
      <x:c r="F121" s="1"/>
      <x:c r="G121" s="1"/>
      <x:c r="H121" s="1"/>
      <x:c r="I121" s="1"/>
    </x:row>
    <x:row r="122">
      <x:c r="B122" s="1"/>
      <x:c r="C122" s="1"/>
      <x:c r="D122" s="1"/>
      <x:c r="E122" s="1"/>
      <x:c r="F122" s="1"/>
      <x:c r="G122" s="1"/>
      <x:c r="H122" s="1"/>
      <x:c r="I122" s="1"/>
    </x:row>
    <x:row r="123">
      <x:c r="B123" s="1"/>
      <x:c r="C123" s="1"/>
      <x:c r="D123" s="1"/>
      <x:c r="E123" s="1"/>
      <x:c r="F123" s="1"/>
      <x:c r="G123" s="1"/>
      <x:c r="H123" s="1"/>
      <x:c r="I123" s="1"/>
    </x:row>
    <x:row r="124">
      <x:c r="B124" s="1"/>
      <x:c r="C124" s="1"/>
      <x:c r="D124" s="1"/>
      <x:c r="E124" s="1"/>
      <x:c r="F124" s="1"/>
      <x:c r="G124" s="1"/>
      <x:c r="H124" s="1"/>
      <x:c r="I124" s="1"/>
    </x:row>
    <x:row r="125">
      <x:c r="B125" s="1"/>
      <x:c r="C125" s="1"/>
      <x:c r="D125" s="1"/>
      <x:c r="E125" s="1"/>
      <x:c r="F125" s="1"/>
      <x:c r="G125" s="1"/>
      <x:c r="H125" s="1"/>
      <x:c r="I125" s="1"/>
    </x:row>
    <x:row r="126">
      <x:c r="B126" s="1"/>
      <x:c r="C126" s="1"/>
      <x:c r="D126" s="1"/>
      <x:c r="E126" s="1"/>
      <x:c r="F126" s="1"/>
      <x:c r="G126" s="1"/>
      <x:c r="H126" s="1"/>
      <x:c r="I126" s="1"/>
    </x:row>
    <x:row r="127">
      <x:c r="B127" s="1"/>
      <x:c r="C127" s="1"/>
      <x:c r="D127" s="1"/>
      <x:c r="E127" s="1"/>
      <x:c r="F127" s="1"/>
      <x:c r="G127" s="1"/>
      <x:c r="H127" s="1"/>
      <x:c r="I127" s="1"/>
    </x:row>
    <x:row r="128">
      <x:c r="B128" s="1"/>
      <x:c r="C128" s="1"/>
      <x:c r="D128" s="1"/>
      <x:c r="E128" s="1"/>
      <x:c r="F128" s="1"/>
      <x:c r="G128" s="1"/>
      <x:c r="H128" s="1"/>
      <x:c r="I128" s="1"/>
    </x:row>
    <x:row r="129">
      <x:c r="B129" s="1"/>
      <x:c r="C129" s="1"/>
      <x:c r="D129" s="1"/>
      <x:c r="E129" s="1"/>
      <x:c r="F129" s="1"/>
      <x:c r="G129" s="1"/>
      <x:c r="H129" s="1"/>
      <x:c r="I129" s="1"/>
    </x:row>
    <x:row r="130">
      <x:c r="B130" s="1"/>
      <x:c r="C130" s="1"/>
      <x:c r="D130" s="1"/>
      <x:c r="E130" s="1"/>
      <x:c r="F130" s="1"/>
      <x:c r="G130" s="1"/>
      <x:c r="H130" s="1"/>
      <x:c r="I130" s="1"/>
    </x:row>
    <x:row r="131">
      <x:c r="B131" s="1"/>
      <x:c r="C131" s="1"/>
      <x:c r="D131" s="1"/>
      <x:c r="E131" s="1"/>
      <x:c r="F131" s="1"/>
      <x:c r="G131" s="1"/>
      <x:c r="H131" s="1"/>
      <x:c r="I131" s="1"/>
    </x:row>
    <x:row r="132">
      <x:c r="B132" s="1"/>
      <x:c r="C132" s="1"/>
      <x:c r="D132" s="1"/>
      <x:c r="E132" s="1"/>
      <x:c r="F132" s="1"/>
      <x:c r="G132" s="1"/>
      <x:c r="H132" s="1"/>
      <x:c r="I132" s="1"/>
    </x:row>
    <x:row r="133">
      <x:c r="B133" s="1"/>
      <x:c r="C133" s="1"/>
      <x:c r="D133" s="1"/>
      <x:c r="E133" s="1"/>
      <x:c r="F133" s="1"/>
      <x:c r="G133" s="1"/>
      <x:c r="H133" s="1"/>
      <x:c r="I133" s="1"/>
    </x:row>
    <x:row r="134">
      <x:c r="B134" s="1"/>
      <x:c r="C134" s="1"/>
      <x:c r="D134" s="1"/>
      <x:c r="E134" s="1"/>
      <x:c r="F134" s="1"/>
      <x:c r="G134" s="1"/>
      <x:c r="H134" s="1"/>
      <x:c r="I134" s="1"/>
    </x:row>
    <x:row r="135">
      <x:c r="B135" s="1"/>
      <x:c r="C135" s="1"/>
      <x:c r="D135" s="1"/>
      <x:c r="E135" s="1"/>
      <x:c r="F135" s="1"/>
      <x:c r="G135" s="1"/>
      <x:c r="H135" s="1"/>
      <x:c r="I135" s="1"/>
    </x:row>
    <x:row r="136">
      <x:c r="B136" s="1"/>
      <x:c r="C136" s="1"/>
      <x:c r="D136" s="1"/>
      <x:c r="E136" s="1"/>
      <x:c r="F136" s="1"/>
      <x:c r="G136" s="1"/>
      <x:c r="H136" s="1"/>
      <x:c r="I136" s="1"/>
    </x:row>
    <x:row r="137">
      <x:c r="B137" s="1"/>
      <x:c r="C137" s="1"/>
      <x:c r="D137" s="1"/>
      <x:c r="E137" s="1"/>
      <x:c r="F137" s="1"/>
      <x:c r="G137" s="1"/>
      <x:c r="H137" s="1"/>
      <x:c r="I137" s="1"/>
    </x:row>
    <x:row r="138">
      <x:c r="B138" s="1"/>
      <x:c r="C138" s="1"/>
      <x:c r="D138" s="1"/>
      <x:c r="E138" s="1"/>
      <x:c r="F138" s="1"/>
      <x:c r="G138" s="1"/>
      <x:c r="H138" s="1"/>
      <x:c r="I138" s="1"/>
    </x:row>
    <x:row r="139">
      <x:c r="B139" s="1"/>
      <x:c r="C139" s="1"/>
      <x:c r="D139" s="1"/>
      <x:c r="E139" s="1"/>
      <x:c r="F139" s="1"/>
      <x:c r="G139" s="1"/>
      <x:c r="H139" s="1"/>
      <x:c r="I139" s="1"/>
    </x:row>
    <x:row r="140">
      <x:c r="B140" s="1"/>
      <x:c r="C140" s="1"/>
      <x:c r="D140" s="1"/>
      <x:c r="E140" s="1"/>
      <x:c r="F140" s="1"/>
      <x:c r="G140" s="1"/>
      <x:c r="H140" s="1"/>
      <x:c r="I140" s="1"/>
    </x:row>
    <x:row r="141">
      <x:c r="B141" s="1"/>
      <x:c r="C141" s="1"/>
      <x:c r="D141" s="1"/>
      <x:c r="E141" s="1"/>
      <x:c r="F141" s="1"/>
      <x:c r="G141" s="1"/>
      <x:c r="H141" s="1"/>
      <x:c r="I141" s="1"/>
    </x:row>
    <x:row r="142">
      <x:c r="B142" s="1"/>
      <x:c r="C142" s="1"/>
      <x:c r="D142" s="1"/>
      <x:c r="E142" s="1"/>
      <x:c r="F142" s="1"/>
      <x:c r="G142" s="1"/>
      <x:c r="H142" s="1"/>
      <x:c r="I142" s="1"/>
    </x:row>
    <x:row r="143">
      <x:c r="B143" s="1"/>
      <x:c r="C143" s="1"/>
      <x:c r="D143" s="1"/>
      <x:c r="E143" s="1"/>
      <x:c r="F143" s="1"/>
      <x:c r="G143" s="1"/>
      <x:c r="H143" s="1"/>
      <x:c r="I143" s="1"/>
    </x:row>
    <x:row r="144">
      <x:c r="B144" s="1"/>
      <x:c r="C144" s="1"/>
      <x:c r="D144" s="1"/>
      <x:c r="E144" s="1"/>
      <x:c r="F144" s="1"/>
      <x:c r="G144" s="1"/>
      <x:c r="H144" s="1"/>
      <x:c r="I144" s="1"/>
    </x:row>
    <x:row r="145">
      <x:c r="B145" s="1"/>
      <x:c r="C145" s="1"/>
      <x:c r="D145" s="1"/>
      <x:c r="E145" s="1"/>
      <x:c r="F145" s="1"/>
      <x:c r="G145" s="1"/>
      <x:c r="H145" s="1"/>
      <x:c r="I145" s="1"/>
    </x:row>
    <x:row r="146">
      <x:c r="B146" s="1"/>
      <x:c r="C146" s="1"/>
      <x:c r="D146" s="1"/>
      <x:c r="E146" s="1"/>
      <x:c r="F146" s="1"/>
      <x:c r="G146" s="1"/>
      <x:c r="H146" s="1"/>
      <x:c r="I146" s="1"/>
    </x:row>
    <x:row r="147">
      <x:c r="B147" s="1"/>
      <x:c r="C147" s="1"/>
      <x:c r="D147" s="1"/>
      <x:c r="E147" s="1"/>
      <x:c r="F147" s="1"/>
      <x:c r="G147" s="1"/>
      <x:c r="H147" s="1"/>
      <x:c r="I147" s="1"/>
    </x:row>
    <x:row r="148">
      <x:c r="B148" s="1"/>
      <x:c r="C148" s="1"/>
      <x:c r="D148" s="1"/>
      <x:c r="E148" s="1"/>
      <x:c r="F148" s="1"/>
      <x:c r="G148" s="1"/>
      <x:c r="H148" s="1"/>
      <x:c r="I148" s="1"/>
    </x:row>
    <x:row r="149">
      <x:c r="B149" s="1"/>
      <x:c r="C149" s="1"/>
      <x:c r="D149" s="1"/>
      <x:c r="E149" s="1"/>
      <x:c r="F149" s="1"/>
      <x:c r="G149" s="1"/>
      <x:c r="H149" s="1"/>
      <x:c r="I149" s="1"/>
    </x:row>
    <x:row r="150">
      <x:c r="B150" s="1"/>
      <x:c r="C150" s="1"/>
      <x:c r="D150" s="1"/>
      <x:c r="E150" s="1"/>
      <x:c r="F150" s="1"/>
      <x:c r="G150" s="1"/>
      <x:c r="H150" s="1"/>
      <x:c r="I150" s="1"/>
    </x:row>
    <x:row r="151">
      <x:c r="B151" s="1"/>
      <x:c r="C151" s="1"/>
      <x:c r="D151" s="1"/>
      <x:c r="E151" s="1"/>
      <x:c r="F151" s="1"/>
      <x:c r="G151" s="1"/>
      <x:c r="H151" s="1"/>
      <x:c r="I151" s="1"/>
    </x:row>
    <x:row r="152">
      <x:c r="B152" s="1"/>
      <x:c r="C152" s="1"/>
      <x:c r="D152" s="1"/>
      <x:c r="E152" s="1"/>
      <x:c r="F152" s="1"/>
      <x:c r="G152" s="1"/>
      <x:c r="H152" s="1"/>
      <x:c r="I152" s="1"/>
    </x:row>
    <x:row r="153">
      <x:c r="B153" s="1"/>
      <x:c r="C153" s="1"/>
      <x:c r="D153" s="1"/>
      <x:c r="E153" s="1"/>
      <x:c r="F153" s="1"/>
      <x:c r="G153" s="1"/>
      <x:c r="H153" s="1"/>
      <x:c r="I153" s="1"/>
    </x:row>
    <x:row r="154">
      <x:c r="B154" s="1"/>
      <x:c r="C154" s="1"/>
      <x:c r="D154" s="1"/>
      <x:c r="E154" s="1"/>
      <x:c r="F154" s="1"/>
      <x:c r="G154" s="1"/>
      <x:c r="H154" s="1"/>
      <x:c r="I154" s="1"/>
    </x:row>
    <x:row r="155">
      <x:c r="B155" s="1"/>
      <x:c r="C155" s="1"/>
      <x:c r="D155" s="1"/>
      <x:c r="E155" s="1"/>
      <x:c r="F155" s="1"/>
      <x:c r="G155" s="1"/>
      <x:c r="H155" s="1"/>
      <x:c r="I155" s="1"/>
    </x:row>
    <x:row r="156">
      <x:c r="B156" s="1"/>
      <x:c r="C156" s="1"/>
      <x:c r="D156" s="1"/>
      <x:c r="E156" s="1"/>
      <x:c r="F156" s="1"/>
      <x:c r="G156" s="1"/>
      <x:c r="H156" s="1"/>
      <x:c r="I156" s="1"/>
    </x:row>
    <x:row r="157">
      <x:c r="B157" s="1"/>
      <x:c r="C157" s="1"/>
      <x:c r="D157" s="1"/>
      <x:c r="E157" s="1"/>
      <x:c r="F157" s="1"/>
      <x:c r="G157" s="1"/>
      <x:c r="H157" s="1"/>
      <x:c r="I157" s="1"/>
    </x:row>
    <x:row r="158">
      <x:c r="B158" s="1"/>
      <x:c r="C158" s="1"/>
      <x:c r="D158" s="1"/>
      <x:c r="E158" s="1"/>
      <x:c r="F158" s="1"/>
      <x:c r="G158" s="1"/>
      <x:c r="H158" s="1"/>
      <x:c r="I158" s="1"/>
    </x:row>
    <x:row r="159">
      <x:c r="B159" s="1"/>
      <x:c r="C159" s="1"/>
      <x:c r="D159" s="1"/>
      <x:c r="E159" s="1"/>
      <x:c r="F159" s="1"/>
      <x:c r="G159" s="1"/>
      <x:c r="H159" s="1"/>
      <x:c r="I159" s="1"/>
    </x:row>
    <x:row r="160">
      <x:c r="B160" s="1"/>
      <x:c r="C160" s="1"/>
      <x:c r="D160" s="1"/>
      <x:c r="E160" s="1"/>
      <x:c r="F160" s="1"/>
      <x:c r="G160" s="1"/>
      <x:c r="H160" s="1"/>
      <x:c r="I160" s="1"/>
    </x:row>
    <x:row r="161">
      <x:c r="B161" s="1"/>
      <x:c r="C161" s="1"/>
      <x:c r="D161" s="1"/>
      <x:c r="E161" s="1"/>
      <x:c r="F161" s="1"/>
      <x:c r="G161" s="1"/>
      <x:c r="H161" s="1"/>
      <x:c r="I161" s="1"/>
    </x:row>
    <x:row r="162">
      <x:c r="B162" s="1"/>
      <x:c r="C162" s="1"/>
      <x:c r="D162" s="1"/>
      <x:c r="E162" s="1"/>
      <x:c r="F162" s="1"/>
      <x:c r="G162" s="1"/>
      <x:c r="H162" s="1"/>
      <x:c r="I162" s="1"/>
    </x:row>
    <x:row r="163">
      <x:c r="B163" s="1"/>
      <x:c r="C163" s="1"/>
      <x:c r="D163" s="1"/>
      <x:c r="E163" s="1"/>
      <x:c r="F163" s="1"/>
      <x:c r="G163" s="1"/>
      <x:c r="H163" s="1"/>
      <x:c r="I163" s="1"/>
    </x:row>
    <x:row r="164">
      <x:c r="B164" s="1"/>
      <x:c r="C164" s="1"/>
      <x:c r="D164" s="1"/>
      <x:c r="E164" s="1"/>
      <x:c r="F164" s="1"/>
      <x:c r="G164" s="1"/>
      <x:c r="H164" s="1"/>
      <x:c r="I164" s="1"/>
    </x:row>
    <x:row r="165">
      <x:c r="B165" s="1"/>
      <x:c r="C165" s="1"/>
      <x:c r="D165" s="1"/>
      <x:c r="E165" s="1"/>
      <x:c r="F165" s="1"/>
      <x:c r="G165" s="1"/>
      <x:c r="H165" s="1"/>
      <x:c r="I165" s="1"/>
    </x:row>
    <x:row r="166">
      <x:c r="B166" s="1"/>
      <x:c r="C166" s="1"/>
      <x:c r="D166" s="1"/>
      <x:c r="E166" s="1"/>
      <x:c r="F166" s="1"/>
      <x:c r="G166" s="1"/>
      <x:c r="H166" s="1"/>
      <x:c r="I166" s="1"/>
    </x:row>
    <x:row r="167">
      <x:c r="B167" s="1"/>
      <x:c r="C167" s="1"/>
      <x:c r="D167" s="1"/>
      <x:c r="E167" s="1"/>
      <x:c r="F167" s="1"/>
      <x:c r="G167" s="1"/>
      <x:c r="H167" s="1"/>
      <x:c r="I167" s="1"/>
    </x:row>
    <x:row r="168">
      <x:c r="B168" s="1"/>
      <x:c r="C168" s="1"/>
      <x:c r="D168" s="1"/>
      <x:c r="E168" s="1"/>
      <x:c r="F168" s="1"/>
      <x:c r="G168" s="1"/>
      <x:c r="H168" s="1"/>
      <x:c r="I168" s="1"/>
    </x:row>
    <x:row r="169">
      <x:c r="B169" s="1"/>
      <x:c r="C169" s="1"/>
      <x:c r="D169" s="1"/>
      <x:c r="E169" s="1"/>
      <x:c r="F169" s="1"/>
      <x:c r="G169" s="1"/>
      <x:c r="H169" s="1"/>
      <x:c r="I169" s="1"/>
    </x:row>
    <x:row r="170">
      <x:c r="B170" s="1"/>
      <x:c r="C170" s="1"/>
      <x:c r="D170" s="1"/>
      <x:c r="E170" s="1"/>
      <x:c r="F170" s="1"/>
      <x:c r="G170" s="1"/>
      <x:c r="H170" s="1"/>
      <x:c r="I170" s="1"/>
    </x:row>
    <x:row r="171">
      <x:c r="B171" s="1"/>
      <x:c r="C171" s="1"/>
      <x:c r="D171" s="1"/>
      <x:c r="E171" s="1"/>
      <x:c r="F171" s="1"/>
      <x:c r="G171" s="1"/>
      <x:c r="H171" s="1"/>
      <x:c r="I171" s="1"/>
    </x:row>
    <x:row r="172">
      <x:c r="B172" s="1"/>
      <x:c r="C172" s="1"/>
      <x:c r="D172" s="1"/>
      <x:c r="E172" s="1"/>
      <x:c r="F172" s="1"/>
      <x:c r="G172" s="1"/>
      <x:c r="H172" s="1"/>
      <x:c r="I172" s="1"/>
    </x:row>
    <x:row r="173">
      <x:c r="B173" s="1"/>
      <x:c r="C173" s="1"/>
      <x:c r="D173" s="1"/>
      <x:c r="E173" s="1"/>
      <x:c r="F173" s="1"/>
      <x:c r="G173" s="1"/>
      <x:c r="H173" s="1"/>
      <x:c r="I173" s="1"/>
    </x:row>
    <x:row r="174">
      <x:c r="B174" s="1"/>
      <x:c r="C174" s="1"/>
      <x:c r="D174" s="1"/>
      <x:c r="E174" s="1"/>
      <x:c r="F174" s="1"/>
      <x:c r="G174" s="1"/>
      <x:c r="H174" s="1"/>
      <x:c r="I174" s="1"/>
    </x:row>
    <x:row r="175">
      <x:c r="B175" s="1"/>
      <x:c r="C175" s="1"/>
      <x:c r="D175" s="1"/>
      <x:c r="E175" s="1"/>
      <x:c r="F175" s="1"/>
      <x:c r="G175" s="1"/>
      <x:c r="H175" s="1"/>
      <x:c r="I175" s="1"/>
    </x:row>
    <x:row r="176">
      <x:c r="B176" s="1"/>
      <x:c r="C176" s="1"/>
      <x:c r="D176" s="1"/>
      <x:c r="E176" s="1"/>
      <x:c r="F176" s="1"/>
      <x:c r="G176" s="1"/>
      <x:c r="H176" s="1"/>
      <x:c r="I176" s="1"/>
    </x:row>
    <x:row r="177">
      <x:c r="B177" s="1"/>
      <x:c r="C177" s="1"/>
      <x:c r="D177" s="1"/>
      <x:c r="E177" s="1"/>
      <x:c r="F177" s="1"/>
      <x:c r="G177" s="1"/>
      <x:c r="H177" s="1"/>
      <x:c r="I177" s="1"/>
    </x:row>
    <x:row r="178">
      <x:c r="B178" s="1"/>
      <x:c r="C178" s="1"/>
      <x:c r="D178" s="1"/>
      <x:c r="E178" s="1"/>
      <x:c r="F178" s="1"/>
      <x:c r="G178" s="1"/>
      <x:c r="H178" s="1"/>
      <x:c r="I178" s="1"/>
    </x:row>
    <x:row r="179">
      <x:c r="B179" s="1"/>
      <x:c r="C179" s="1"/>
      <x:c r="D179" s="1"/>
      <x:c r="E179" s="1"/>
      <x:c r="F179" s="1"/>
      <x:c r="G179" s="1"/>
      <x:c r="H179" s="1"/>
      <x:c r="I179" s="1"/>
    </x:row>
    <x:row r="180">
      <x:c r="B180" s="1"/>
      <x:c r="C180" s="1"/>
      <x:c r="D180" s="1"/>
      <x:c r="E180" s="1"/>
      <x:c r="F180" s="1"/>
      <x:c r="G180" s="1"/>
      <x:c r="H180" s="1"/>
      <x:c r="I180" s="1"/>
    </x:row>
    <x:row r="181">
      <x:c r="B181" s="1"/>
      <x:c r="C181" s="1"/>
      <x:c r="D181" s="1"/>
      <x:c r="E181" s="1"/>
      <x:c r="F181" s="1"/>
      <x:c r="G181" s="1"/>
      <x:c r="H181" s="1"/>
      <x:c r="I181" s="1"/>
    </x:row>
    <x:row r="182">
      <x:c r="B182" s="1"/>
      <x:c r="C182" s="1"/>
      <x:c r="D182" s="1"/>
      <x:c r="E182" s="1"/>
      <x:c r="F182" s="1"/>
      <x:c r="G182" s="1"/>
      <x:c r="H182" s="1"/>
      <x:c r="I182" s="1"/>
    </x:row>
    <x:row r="183">
      <x:c r="B183" s="1"/>
      <x:c r="C183" s="1"/>
      <x:c r="D183" s="1"/>
      <x:c r="E183" s="1"/>
      <x:c r="F183" s="1"/>
      <x:c r="G183" s="1"/>
      <x:c r="H183" s="1"/>
      <x:c r="I183" s="1"/>
    </x:row>
    <x:row r="184">
      <x:c r="B184" s="1"/>
      <x:c r="C184" s="1"/>
      <x:c r="D184" s="1"/>
      <x:c r="E184" s="1"/>
      <x:c r="F184" s="1"/>
      <x:c r="G184" s="1"/>
      <x:c r="H184" s="1"/>
      <x:c r="I184" s="1"/>
    </x:row>
    <x:row r="185">
      <x:c r="B185" s="1"/>
      <x:c r="C185" s="1"/>
      <x:c r="D185" s="1"/>
      <x:c r="E185" s="1"/>
      <x:c r="F185" s="1"/>
      <x:c r="G185" s="1"/>
      <x:c r="H185" s="1"/>
      <x:c r="I185" s="1"/>
    </x:row>
    <x:row r="186">
      <x:c r="B186" s="1"/>
      <x:c r="C186" s="1"/>
      <x:c r="D186" s="1"/>
      <x:c r="E186" s="1"/>
      <x:c r="F186" s="1"/>
      <x:c r="G186" s="1"/>
      <x:c r="H186" s="1"/>
      <x:c r="I186" s="1"/>
    </x:row>
    <x:row r="187">
      <x:c r="B187" s="1"/>
      <x:c r="C187" s="1"/>
      <x:c r="D187" s="1"/>
      <x:c r="E187" s="1"/>
      <x:c r="F187" s="1"/>
      <x:c r="G187" s="1"/>
      <x:c r="H187" s="1"/>
      <x:c r="I187" s="1"/>
    </x:row>
    <x:row r="188">
      <x:c r="B188" s="1"/>
      <x:c r="C188" s="1"/>
      <x:c r="D188" s="1"/>
      <x:c r="E188" s="1"/>
      <x:c r="F188" s="1"/>
      <x:c r="G188" s="1"/>
      <x:c r="H188" s="1"/>
      <x:c r="I188" s="1"/>
    </x:row>
    <x:row r="189">
      <x:c r="B189" s="1"/>
      <x:c r="C189" s="1"/>
      <x:c r="D189" s="1"/>
      <x:c r="E189" s="1"/>
      <x:c r="F189" s="1"/>
      <x:c r="G189" s="1"/>
      <x:c r="H189" s="1"/>
      <x:c r="I189" s="1"/>
    </x:row>
    <x:row r="190">
      <x:c r="B190" s="1"/>
      <x:c r="C190" s="1"/>
      <x:c r="D190" s="1"/>
      <x:c r="E190" s="1"/>
      <x:c r="F190" s="1"/>
      <x:c r="G190" s="1"/>
      <x:c r="H190" s="1"/>
      <x:c r="I190" s="1"/>
    </x:row>
    <x:row r="191">
      <x:c r="B191" s="1"/>
      <x:c r="C191" s="1"/>
      <x:c r="D191" s="1"/>
      <x:c r="E191" s="1"/>
      <x:c r="F191" s="1"/>
      <x:c r="G191" s="1"/>
      <x:c r="H191" s="1"/>
      <x:c r="I191" s="1"/>
    </x:row>
    <x:row r="192">
      <x:c r="B192" s="1"/>
      <x:c r="C192" s="1"/>
      <x:c r="D192" s="1"/>
      <x:c r="E192" s="1"/>
      <x:c r="F192" s="1"/>
      <x:c r="G192" s="1"/>
      <x:c r="H192" s="1"/>
      <x:c r="I192" s="1"/>
    </x:row>
    <x:row r="193">
      <x:c r="B193" s="1"/>
      <x:c r="C193" s="1"/>
      <x:c r="D193" s="1"/>
      <x:c r="E193" s="1"/>
      <x:c r="F193" s="1"/>
      <x:c r="G193" s="1"/>
      <x:c r="H193" s="1"/>
      <x:c r="I193" s="1"/>
    </x:row>
    <x:row r="194">
      <x:c r="B194" s="1"/>
      <x:c r="C194" s="1"/>
      <x:c r="D194" s="1"/>
      <x:c r="E194" s="1"/>
      <x:c r="F194" s="1"/>
      <x:c r="G194" s="1"/>
      <x:c r="H194" s="1"/>
      <x:c r="I194" s="1"/>
    </x:row>
    <x:row r="195">
      <x:c r="B195" s="1"/>
      <x:c r="C195" s="1"/>
      <x:c r="D195" s="1"/>
      <x:c r="E195" s="1"/>
      <x:c r="F195" s="1"/>
      <x:c r="G195" s="1"/>
      <x:c r="H195" s="1"/>
      <x:c r="I195" s="1"/>
    </x:row>
    <x:row r="196">
      <x:c r="B196" s="1"/>
      <x:c r="C196" s="1"/>
      <x:c r="D196" s="1"/>
      <x:c r="E196" s="1"/>
      <x:c r="F196" s="1"/>
      <x:c r="G196" s="1"/>
      <x:c r="H196" s="1"/>
      <x:c r="I196" s="1"/>
    </x:row>
    <x:row r="197">
      <x:c r="B197" s="1"/>
      <x:c r="C197" s="1"/>
      <x:c r="D197" s="1"/>
      <x:c r="E197" s="1"/>
      <x:c r="F197" s="1"/>
      <x:c r="G197" s="1"/>
      <x:c r="H197" s="1"/>
      <x:c r="I197" s="1"/>
    </x:row>
    <x:row r="198">
      <x:c r="B198" s="1"/>
      <x:c r="C198" s="1"/>
      <x:c r="D198" s="1"/>
      <x:c r="E198" s="1"/>
      <x:c r="F198" s="1"/>
      <x:c r="G198" s="1"/>
      <x:c r="H198" s="1"/>
      <x:c r="I198" s="1"/>
    </x:row>
    <x:row r="199">
      <x:c r="B199" s="1"/>
      <x:c r="C199" s="1"/>
      <x:c r="D199" s="1"/>
      <x:c r="E199" s="1"/>
      <x:c r="F199" s="1"/>
      <x:c r="G199" s="1"/>
      <x:c r="H199" s="1"/>
      <x:c r="I199" s="1"/>
    </x:row>
    <x:row r="200">
      <x:c r="B200" s="1"/>
      <x:c r="C200" s="1"/>
      <x:c r="D200" s="1"/>
      <x:c r="E200" s="1"/>
      <x:c r="F200" s="1"/>
      <x:c r="G200" s="1"/>
      <x:c r="H200" s="1"/>
      <x:c r="I200" s="1"/>
    </x:row>
    <x:row r="201">
      <x:c r="B201" s="1"/>
      <x:c r="C201" s="1"/>
      <x:c r="D201" s="1"/>
      <x:c r="E201" s="1"/>
      <x:c r="F201" s="1"/>
      <x:c r="G201" s="1"/>
      <x:c r="H201" s="1"/>
      <x:c r="I201" s="1"/>
    </x:row>
    <x:row r="202">
      <x:c r="B202" s="1"/>
      <x:c r="C202" s="1"/>
      <x:c r="D202" s="1"/>
      <x:c r="E202" s="1"/>
      <x:c r="F202" s="1"/>
      <x:c r="G202" s="1"/>
      <x:c r="H202" s="1"/>
      <x:c r="I202" s="1"/>
    </x:row>
    <x:row r="203">
      <x:c r="B203" s="1"/>
      <x:c r="C203" s="1"/>
      <x:c r="D203" s="1"/>
      <x:c r="E203" s="1"/>
      <x:c r="F203" s="1"/>
      <x:c r="G203" s="1"/>
      <x:c r="H203" s="1"/>
      <x:c r="I203" s="1"/>
    </x:row>
    <x:row r="204">
      <x:c r="B204" s="1"/>
      <x:c r="C204" s="1"/>
      <x:c r="D204" s="1"/>
      <x:c r="E204" s="1"/>
      <x:c r="F204" s="1"/>
      <x:c r="G204" s="1"/>
      <x:c r="H204" s="1"/>
      <x:c r="I204" s="1"/>
    </x:row>
    <x:row r="205">
      <x:c r="B205" s="1"/>
      <x:c r="C205" s="1"/>
      <x:c r="D205" s="1"/>
      <x:c r="E205" s="1"/>
      <x:c r="F205" s="1"/>
      <x:c r="G205" s="1"/>
      <x:c r="H205" s="1"/>
      <x:c r="I205" s="1"/>
    </x:row>
    <x:row r="206">
      <x:c r="B206" s="1"/>
      <x:c r="C206" s="1"/>
      <x:c r="D206" s="1"/>
      <x:c r="E206" s="1"/>
      <x:c r="F206" s="1"/>
      <x:c r="G206" s="1"/>
      <x:c r="H206" s="1"/>
      <x:c r="I206" s="1"/>
    </x:row>
    <x:row r="207">
      <x:c r="B207" s="1"/>
      <x:c r="C207" s="1"/>
      <x:c r="D207" s="1"/>
      <x:c r="E207" s="1"/>
      <x:c r="F207" s="1"/>
      <x:c r="G207" s="1"/>
      <x:c r="H207" s="1"/>
      <x:c r="I207" s="1"/>
    </x:row>
    <x:row r="208">
      <x:c r="B208" s="1"/>
      <x:c r="C208" s="1"/>
      <x:c r="D208" s="1"/>
      <x:c r="E208" s="1"/>
      <x:c r="F208" s="1"/>
      <x:c r="G208" s="1"/>
      <x:c r="H208" s="1"/>
      <x:c r="I208" s="1"/>
    </x:row>
    <x:row r="209">
      <x:c r="B209" s="1"/>
      <x:c r="C209" s="1"/>
      <x:c r="D209" s="1"/>
      <x:c r="E209" s="1"/>
      <x:c r="F209" s="1"/>
      <x:c r="G209" s="1"/>
      <x:c r="H209" s="1"/>
      <x:c r="I209" s="1"/>
    </x:row>
    <x:row r="210">
      <x:c r="B210" s="1"/>
      <x:c r="C210" s="1"/>
      <x:c r="D210" s="1"/>
      <x:c r="E210" s="1"/>
      <x:c r="F210" s="1"/>
      <x:c r="G210" s="1"/>
      <x:c r="H210" s="1"/>
      <x:c r="I210" s="1"/>
    </x:row>
    <x:row r="211">
      <x:c r="B211" s="1"/>
      <x:c r="C211" s="1"/>
      <x:c r="D211" s="1"/>
      <x:c r="E211" s="1"/>
      <x:c r="F211" s="1"/>
      <x:c r="G211" s="1"/>
      <x:c r="H211" s="1"/>
      <x:c r="I211" s="1"/>
    </x:row>
    <x:row r="212">
      <x:c r="B212" s="1"/>
      <x:c r="C212" s="1"/>
      <x:c r="D212" s="1"/>
      <x:c r="E212" s="1"/>
      <x:c r="F212" s="1"/>
      <x:c r="G212" s="1"/>
      <x:c r="H212" s="1"/>
      <x:c r="I212" s="1"/>
    </x:row>
    <x:row r="213">
      <x:c r="B213" s="1"/>
      <x:c r="C213" s="1"/>
      <x:c r="D213" s="1"/>
      <x:c r="E213" s="1"/>
      <x:c r="F213" s="1"/>
      <x:c r="G213" s="1"/>
      <x:c r="H213" s="1"/>
      <x:c r="I213" s="1"/>
    </x:row>
    <x:row r="214">
      <x:c r="B214" s="1"/>
      <x:c r="C214" s="1"/>
      <x:c r="D214" s="1"/>
      <x:c r="E214" s="1"/>
      <x:c r="F214" s="1"/>
      <x:c r="G214" s="1"/>
      <x:c r="H214" s="1"/>
      <x:c r="I214" s="1"/>
    </x:row>
    <x:row r="215">
      <x:c r="B215" s="1"/>
      <x:c r="C215" s="1"/>
      <x:c r="D215" s="1"/>
      <x:c r="E215" s="1"/>
      <x:c r="F215" s="1"/>
      <x:c r="G215" s="1"/>
      <x:c r="H215" s="1"/>
      <x:c r="I215" s="1"/>
    </x:row>
    <x:row r="216">
      <x:c r="B216" s="1"/>
      <x:c r="C216" s="1"/>
      <x:c r="D216" s="1"/>
      <x:c r="E216" s="1"/>
      <x:c r="F216" s="1"/>
      <x:c r="G216" s="1"/>
      <x:c r="H216" s="1"/>
      <x:c r="I216" s="1"/>
    </x:row>
    <x:row r="217">
      <x:c r="B217" s="1"/>
      <x:c r="C217" s="1"/>
      <x:c r="D217" s="1"/>
      <x:c r="E217" s="1"/>
      <x:c r="F217" s="1"/>
      <x:c r="G217" s="1"/>
      <x:c r="H217" s="1"/>
      <x:c r="I217" s="1"/>
    </x:row>
    <x:row r="218">
      <x:c r="B218" s="1"/>
      <x:c r="C218" s="1"/>
      <x:c r="D218" s="1"/>
      <x:c r="E218" s="1"/>
      <x:c r="F218" s="1"/>
      <x:c r="G218" s="1"/>
      <x:c r="H218" s="1"/>
      <x:c r="I218" s="1"/>
    </x:row>
    <x:row r="219">
      <x:c r="B219" s="1"/>
      <x:c r="C219" s="1"/>
      <x:c r="D219" s="1"/>
      <x:c r="E219" s="1"/>
      <x:c r="F219" s="1"/>
      <x:c r="G219" s="1"/>
      <x:c r="H219" s="1"/>
      <x:c r="I219" s="1"/>
    </x:row>
    <x:row r="220">
      <x:c r="B220" s="1"/>
      <x:c r="C220" s="1"/>
      <x:c r="D220" s="1"/>
      <x:c r="E220" s="1"/>
      <x:c r="F220" s="1"/>
      <x:c r="G220" s="1"/>
      <x:c r="H220" s="1"/>
      <x:c r="I220" s="1"/>
    </x:row>
    <x:row r="221">
      <x:c r="B221" s="1"/>
      <x:c r="C221" s="1"/>
      <x:c r="D221" s="1"/>
      <x:c r="E221" s="1"/>
      <x:c r="F221" s="1"/>
      <x:c r="G221" s="1"/>
      <x:c r="H221" s="1"/>
      <x:c r="I221" s="1"/>
    </x:row>
    <x:row r="222">
      <x:c r="B222" s="1"/>
      <x:c r="C222" s="1"/>
      <x:c r="D222" s="1"/>
      <x:c r="E222" s="1"/>
      <x:c r="F222" s="1"/>
      <x:c r="G222" s="1"/>
      <x:c r="H222" s="1"/>
      <x:c r="I222" s="1"/>
    </x:row>
    <x:row r="223">
      <x:c r="B223" s="1"/>
      <x:c r="C223" s="1"/>
      <x:c r="D223" s="1"/>
      <x:c r="E223" s="1"/>
      <x:c r="F223" s="1"/>
      <x:c r="G223" s="1"/>
      <x:c r="H223" s="1"/>
      <x:c r="I223" s="1"/>
    </x:row>
    <x:row r="224">
      <x:c r="B224" s="1"/>
      <x:c r="C224" s="1"/>
      <x:c r="D224" s="1"/>
      <x:c r="E224" s="1"/>
      <x:c r="F224" s="1"/>
      <x:c r="G224" s="1"/>
      <x:c r="H224" s="1"/>
      <x:c r="I224" s="1"/>
    </x:row>
    <x:row r="225">
      <x:c r="B225" s="1"/>
      <x:c r="C225" s="1"/>
      <x:c r="D225" s="1"/>
      <x:c r="E225" s="1"/>
      <x:c r="F225" s="1"/>
      <x:c r="G225" s="1"/>
      <x:c r="H225" s="1"/>
      <x:c r="I225" s="1"/>
    </x:row>
    <x:row r="226">
      <x:c r="B226" s="1"/>
      <x:c r="C226" s="1"/>
      <x:c r="D226" s="1"/>
      <x:c r="E226" s="1"/>
      <x:c r="F226" s="1"/>
      <x:c r="G226" s="1"/>
      <x:c r="H226" s="1"/>
      <x:c r="I226" s="1"/>
    </x:row>
    <x:row r="227">
      <x:c r="B227" s="1"/>
      <x:c r="C227" s="1"/>
      <x:c r="D227" s="1"/>
      <x:c r="E227" s="1"/>
      <x:c r="F227" s="1"/>
      <x:c r="G227" s="1"/>
      <x:c r="H227" s="1"/>
      <x:c r="I227" s="1"/>
    </x:row>
    <x:row r="228">
      <x:c r="B228" s="1"/>
      <x:c r="C228" s="1"/>
      <x:c r="D228" s="1"/>
      <x:c r="E228" s="1"/>
      <x:c r="F228" s="1"/>
      <x:c r="G228" s="1"/>
      <x:c r="H228" s="1"/>
      <x:c r="I228" s="1"/>
    </x:row>
    <x:row r="229">
      <x:c r="B229" s="1"/>
      <x:c r="C229" s="1"/>
      <x:c r="D229" s="1"/>
      <x:c r="E229" s="1"/>
      <x:c r="F229" s="1"/>
      <x:c r="G229" s="1"/>
      <x:c r="H229" s="1"/>
      <x:c r="I229" s="1"/>
    </x:row>
    <x:row r="230">
      <x:c r="B230" s="1"/>
      <x:c r="C230" s="1"/>
      <x:c r="D230" s="1"/>
      <x:c r="E230" s="1"/>
      <x:c r="F230" s="1"/>
      <x:c r="G230" s="1"/>
      <x:c r="H230" s="1"/>
      <x:c r="I230" s="1"/>
    </x:row>
    <x:row r="231">
      <x:c r="B231" s="1"/>
      <x:c r="C231" s="1"/>
      <x:c r="D231" s="1"/>
      <x:c r="E231" s="1"/>
      <x:c r="F231" s="1"/>
      <x:c r="G231" s="1"/>
      <x:c r="H231" s="1"/>
      <x:c r="I231" s="1"/>
    </x:row>
    <x:row r="232">
      <x:c r="B232" s="1"/>
      <x:c r="C232" s="1"/>
      <x:c r="D232" s="1"/>
      <x:c r="E232" s="1"/>
      <x:c r="F232" s="1"/>
      <x:c r="G232" s="1"/>
      <x:c r="H232" s="1"/>
      <x:c r="I232" s="1"/>
    </x:row>
    <x:row r="233">
      <x:c r="B233" s="1"/>
      <x:c r="C233" s="1"/>
      <x:c r="D233" s="1"/>
      <x:c r="E233" s="1"/>
      <x:c r="F233" s="1"/>
      <x:c r="G233" s="1"/>
      <x:c r="H233" s="1"/>
      <x:c r="I233" s="1"/>
    </x:row>
    <x:row r="234">
      <x:c r="B234" s="1"/>
      <x:c r="C234" s="1"/>
      <x:c r="D234" s="1"/>
      <x:c r="E234" s="1"/>
      <x:c r="F234" s="1"/>
      <x:c r="G234" s="1"/>
      <x:c r="H234" s="1"/>
      <x:c r="I234" s="1"/>
    </x:row>
    <x:row r="235">
      <x:c r="B235" s="1"/>
      <x:c r="C235" s="1"/>
      <x:c r="D235" s="1"/>
      <x:c r="E235" s="1"/>
      <x:c r="F235" s="1"/>
      <x:c r="G235" s="1"/>
      <x:c r="H235" s="1"/>
      <x:c r="I235" s="1"/>
    </x:row>
    <x:row r="236">
      <x:c r="B236" s="1"/>
      <x:c r="C236" s="1"/>
      <x:c r="D236" s="1"/>
      <x:c r="E236" s="1"/>
      <x:c r="F236" s="1"/>
      <x:c r="G236" s="1"/>
      <x:c r="H236" s="1"/>
      <x:c r="I236" s="1"/>
    </x:row>
    <x:row r="237">
      <x:c r="B237" s="1"/>
      <x:c r="C237" s="1"/>
      <x:c r="D237" s="1"/>
      <x:c r="E237" s="1"/>
      <x:c r="F237" s="1"/>
      <x:c r="G237" s="1"/>
      <x:c r="H237" s="1"/>
      <x:c r="I237" s="1"/>
    </x:row>
    <x:row r="238">
      <x:c r="B238" s="1"/>
      <x:c r="C238" s="1"/>
      <x:c r="D238" s="1"/>
      <x:c r="E238" s="1"/>
      <x:c r="F238" s="1"/>
      <x:c r="G238" s="1"/>
      <x:c r="H238" s="1"/>
      <x:c r="I238" s="1"/>
    </x:row>
    <x:row r="239">
      <x:c r="B239" s="1"/>
      <x:c r="C239" s="1"/>
      <x:c r="D239" s="1"/>
      <x:c r="E239" s="1"/>
      <x:c r="F239" s="1"/>
      <x:c r="G239" s="1"/>
      <x:c r="H239" s="1"/>
      <x:c r="I239" s="1"/>
    </x:row>
    <x:row r="240">
      <x:c r="B240" s="1"/>
      <x:c r="C240" s="1"/>
      <x:c r="D240" s="1"/>
      <x:c r="E240" s="1"/>
      <x:c r="F240" s="1"/>
      <x:c r="G240" s="1"/>
      <x:c r="H240" s="1"/>
      <x:c r="I240" s="1"/>
    </x:row>
  </x:sheetData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" customWidth="1"/>
    <x:col min="2" max="2" width="35" customWidth="1"/>
    <x:col min="3" max="8" width="13" customWidth="1"/>
    <x:col min="9" max="9" width="55" customWidth="1"/>
  </x:cols>
  <x:sheetData>
    <x:row r="1">
      <x:c r="B1" s="1" t="s">
        <x:v>0</x:v>
      </x:c>
      <x:c r="C1" s="1"/>
      <x:c r="D1" s="1"/>
      <x:c r="E1" s="1"/>
      <x:c r="F1" s="1"/>
      <x:c r="G1" s="1"/>
      <x:c r="H1" s="1"/>
      <x:c r="I1" s="1"/>
    </x:row>
    <x:row r="2">
      <x:c r="B2" s="3" t="s">
        <x:v>269</x:v>
      </x:c>
      <x:c r="C2" s="3"/>
      <x:c r="D2" s="3"/>
      <x:c r="E2" s="3"/>
      <x:c r="F2" s="3"/>
      <x:c r="G2" s="3"/>
      <x:c r="H2" s="3"/>
      <x:c r="I2" s="1"/>
    </x:row>
    <x:row r="3">
      <x:c r="B3" s="1" t="s">
        <x:v>2</x:v>
      </x:c>
      <x:c r="C3" s="1"/>
      <x:c r="D3" s="1"/>
      <x:c r="E3" s="1"/>
      <x:c r="F3" s="1"/>
      <x:c r="G3" s="1"/>
      <x:c r="H3" s="1"/>
      <x:c r="I3" s="1"/>
    </x:row>
    <x:row r="4">
      <x:c r="B4" s="1"/>
      <x:c r="C4" s="1"/>
      <x:c r="D4" s="1"/>
      <x:c r="E4" s="1"/>
      <x:c r="F4" s="1"/>
      <x:c r="G4" s="1"/>
      <x:c r="H4" s="1"/>
      <x:c r="I4" s="1"/>
    </x:row>
    <x:row r="5">
      <x:c r="B5" s="5" t="s">
        <x:v>3</x:v>
      </x:c>
      <x:c r="C5" s="45" t="s">
        <x:v>4</x:v>
      </x:c>
      <x:c r="D5" s="45" t="s">
        <x:v>5</x:v>
      </x:c>
      <x:c r="E5" s="45" t="s">
        <x:v>6</x:v>
      </x:c>
      <x:c r="F5" s="45" t="s">
        <x:v>7</x:v>
      </x:c>
      <x:c r="G5" s="45" t="s">
        <x:v>8</x:v>
      </x:c>
      <x:c r="H5" s="46" t="s">
        <x:v>9</x:v>
      </x:c>
      <x:c r="I5" s="1"/>
    </x:row>
    <x:row r="6">
      <x:c r="B6" s="5" t="s">
        <x:v>10</x:v>
      </x:c>
      <x:c r="C6" s="13">
        <x:v>45900</x:v>
      </x:c>
      <x:c r="D6" s="13">
        <x:v>45991</x:v>
      </x:c>
      <x:c r="E6" s="13">
        <x:v>46081</x:v>
      </x:c>
      <x:c r="F6" s="13">
        <x:v>46173</x:v>
      </x:c>
      <x:c r="G6" s="13">
        <x:v>45991</x:v>
      </x:c>
      <x:c r="H6" s="12">
        <x:v>46265</x:v>
      </x:c>
      <x:c r="I6" s="1"/>
    </x:row>
    <x:row r="7">
      <x:c r="B7" s="5" t="s">
        <x:v>11</x:v>
      </x:c>
      <x:c r="C7" s="5">
        <x:v>92</x:v>
      </x:c>
      <x:c r="D7" s="5">
        <x:v>91</x:v>
      </x:c>
      <x:c r="E7" s="5">
        <x:v>90</x:v>
      </x:c>
      <x:c r="F7" s="5">
        <x:v>92</x:v>
      </x:c>
      <x:c r="G7" s="5">
        <x:v>365</x:v>
      </x:c>
      <x:c r="H7" s="8">
        <x:v>92</x:v>
      </x:c>
      <x:c r="I7" s="1"/>
    </x:row>
    <x:row r="8">
      <x:c r="B8" s="1"/>
      <x:c r="C8" s="1"/>
      <x:c r="D8" s="1"/>
      <x:c r="E8" s="1"/>
      <x:c r="F8" s="1"/>
      <x:c r="G8" s="1"/>
      <x:c r="H8" s="14"/>
      <x:c r="I8" s="1"/>
    </x:row>
    <x:row r="9">
      <x:c r="B9" s="1" t="s">
        <x:v>270</x:v>
      </x:c>
      <x:c r="C9" s="2"/>
      <x:c r="D9" s="2"/>
      <x:c r="E9" s="2"/>
      <x:c r="F9" s="2"/>
      <x:c r="G9" s="2"/>
      <x:c r="H9" s="6"/>
      <x:c r="I9" s="1"/>
    </x:row>
    <x:row r="10">
      <x:c r="B10" s="16" t="s">
        <x:v>271</x:v>
      </x:c>
      <x:c r="C10" s="17" t="n">
        <x:f>Inputs!C122</x:f>
        <x:v>1313</x:v>
      </x:c>
      <x:c r="D10" s="17" t="n">
        <x:f>Inputs!D122</x:f>
        <x:v>1313</x:v>
      </x:c>
      <x:c r="E10" s="17" t="n">
        <x:f>Inputs!E122</x:f>
        <x:v>1379</x:v>
      </x:c>
      <x:c r="F10" s="17" t="n">
        <x:f>Inputs!F122</x:f>
        <x:v>1382</x:v>
      </x:c>
      <x:c r="G10" s="17" t="n">
        <x:f>Inputs!G122</x:f>
        <x:v>1312</x:v>
      </x:c>
      <x:c r="H10" s="38" t="n">
        <x:f>Inputs!H189</x:f>
        <x:v>1372</x:v>
      </x:c>
      <x:c r="I10" s="1"/>
    </x:row>
    <x:row r="11">
      <x:c r="B11" s="16" t="s">
        <x:v>272</x:v>
      </x:c>
      <x:c r="C11" s="17" t="n">
        <x:f>Inputs!C123</x:f>
        <x:v>1402</x:v>
      </x:c>
      <x:c r="D11" s="17" t="n">
        <x:f>Inputs!D123</x:f>
        <x:v>1403</x:v>
      </x:c>
      <x:c r="E11" s="17" t="n">
        <x:f>Inputs!E123</x:f>
        <x:v>1392</x:v>
      </x:c>
      <x:c r="F11" s="17" t="n">
        <x:f>Inputs!F123</x:f>
        <x:v>1388</x:v>
      </x:c>
      <x:c r="G11" s="17" t="n">
        <x:f>Inputs!G123</x:f>
        <x:v>1402</x:v>
      </x:c>
      <x:c r="H11" s="38" t="n">
        <x:f>Inputs!H190</x:f>
        <x:v>1377</x:v>
      </x:c>
      <x:c r="I11" s="1"/>
    </x:row>
    <x:row r="12">
      <x:c r="B12" s="1" t="s">
        <x:v>273</x:v>
      </x:c>
      <x:c r="C12" s="2" t="n">
        <x:f>C11-C10</x:f>
        <x:v>89</x:v>
      </x:c>
      <x:c r="D12" s="2" t="n">
        <x:f>D11-D10</x:f>
        <x:v>90</x:v>
      </x:c>
      <x:c r="E12" s="2" t="n">
        <x:f>E11-E10</x:f>
        <x:v>13</x:v>
      </x:c>
      <x:c r="F12" s="2" t="n">
        <x:f>F11-F10</x:f>
        <x:v>6</x:v>
      </x:c>
      <x:c r="G12" s="2" t="n">
        <x:f>G11-G10</x:f>
        <x:v>90</x:v>
      </x:c>
      <x:c r="H12" s="6" t="n">
        <x:f>H11-H10</x:f>
        <x:v>5</x:v>
      </x:c>
      <x:c r="I12" s="1"/>
    </x:row>
    <x:row r="13">
      <x:c r="B13" s="1" t="s">
        <x:v>274</x:v>
      </x:c>
      <x:c r="C13" s="2"/>
      <x:c r="D13" s="2"/>
      <x:c r="E13" s="2"/>
      <x:c r="F13" s="2"/>
      <x:c r="G13" s="2"/>
      <x:c r="H13" s="6" t="n">
        <x:f>H10-$C10</x:f>
        <x:v>59</x:v>
      </x:c>
      <x:c r="I13" s="1"/>
    </x:row>
    <x:row r="14">
      <x:c r="B14" s="1" t="s">
        <x:v>275</x:v>
      </x:c>
      <x:c r="C14" s="2"/>
      <x:c r="D14" s="2"/>
      <x:c r="E14" s="2"/>
      <x:c r="F14" s="2"/>
      <x:c r="G14" s="2"/>
      <x:c r="H14" s="6" t="n">
        <x:f>H11-$C11</x:f>
        <x:v>-25</x:v>
      </x:c>
      <x:c r="I14" s="1"/>
    </x:row>
    <x:row r="15">
      <x:c r="B15" s="1" t="s">
        <x:v>276</x:v>
      </x:c>
      <x:c r="C15" s="2" t="n">
        <x:f>C11</x:f>
        <x:v>1402</x:v>
      </x:c>
      <x:c r="D15" s="2" t="n">
        <x:f>D11</x:f>
        <x:v>1403</x:v>
      </x:c>
      <x:c r="E15" s="2" t="n">
        <x:f>E11</x:f>
        <x:v>1392</x:v>
      </x:c>
      <x:c r="F15" s="2" t="n">
        <x:f>F11</x:f>
        <x:v>1388</x:v>
      </x:c>
      <x:c r="G15" s="2" t="n">
        <x:f>G11</x:f>
        <x:v>1402</x:v>
      </x:c>
      <x:c r="H15" s="6" t="n">
        <x:f>H11</x:f>
        <x:v>1377</x:v>
      </x:c>
      <x:c r="I15" s="1"/>
    </x:row>
    <x:row r="16">
      <x:c r="B16" s="1" t="s">
        <x:v>277</x:v>
      </x:c>
      <x:c r="C16" s="2" t="n">
        <x:f>C11</x:f>
        <x:v>1402</x:v>
      </x:c>
      <x:c r="D16" s="2" t="n">
        <x:f>D11</x:f>
        <x:v>1403</x:v>
      </x:c>
      <x:c r="E16" s="2" t="n">
        <x:f>E11</x:f>
        <x:v>1392</x:v>
      </x:c>
      <x:c r="F16" s="2" t="n">
        <x:f>F11</x:f>
        <x:v>1388</x:v>
      </x:c>
      <x:c r="G16" s="2" t="n">
        <x:f>G11</x:f>
        <x:v>1402</x:v>
      </x:c>
      <x:c r="H16" s="6" t="n">
        <x:f>H11</x:f>
        <x:v>1377</x:v>
      </x:c>
      <x:c r="I16" s="1"/>
    </x:row>
    <x:row r="17">
      <x:c r="B17" s="1" t="s">
        <x:v>278</x:v>
      </x:c>
      <x:c r="C17" s="2"/>
      <x:c r="D17" s="2"/>
      <x:c r="E17" s="2"/>
      <x:c r="F17" s="2"/>
      <x:c r="G17" s="2"/>
      <x:c r="H17" s="27" t="n">
        <x:f>Inputs!H196</x:f>
        <x:v>200</x:v>
      </x:c>
      <x:c r="I17" s="1"/>
    </x:row>
    <x:row r="18">
      <x:c r="B18" s="1" t="s">
        <x:v>279</x:v>
      </x:c>
      <x:c r="C18" s="2"/>
      <x:c r="D18" s="2"/>
      <x:c r="E18" s="2"/>
      <x:c r="F18" s="2"/>
      <x:c r="G18" s="2"/>
      <x:c r="H18" s="6"/>
      <x:c r="I18" s="1"/>
    </x:row>
    <x:row r="19">
      <x:c r="B19" s="1" t="s">
        <x:v>280</x:v>
      </x:c>
      <x:c r="C19" s="2"/>
      <x:c r="D19" s="2"/>
      <x:c r="E19" s="2"/>
      <x:c r="F19" s="2"/>
      <x:c r="G19" s="2"/>
      <x:c r="H19" s="6"/>
      <x:c r="I19" s="1"/>
    </x:row>
    <x:row r="20">
      <x:c r="B20" s="16" t="s">
        <x:v>281</x:v>
      </x:c>
      <x:c r="C20" s="4" t="n">
        <x:f>C16</x:f>
        <x:v>1402</x:v>
      </x:c>
      <x:c r="D20" s="4" t="n">
        <x:f>D16</x:f>
        <x:v>1403</x:v>
      </x:c>
      <x:c r="E20" s="4" t="n">
        <x:f>E16</x:f>
        <x:v>1392</x:v>
      </x:c>
      <x:c r="F20" s="4" t="n">
        <x:f>F16</x:f>
        <x:v>1388</x:v>
      </x:c>
      <x:c r="G20" s="4" t="n">
        <x:f>G16</x:f>
        <x:v>1402</x:v>
      </x:c>
      <x:c r="H20" s="9" t="n">
        <x:f>H16</x:f>
        <x:v>1377</x:v>
      </x:c>
      <x:c r="I20" s="1"/>
    </x:row>
    <x:row r="21">
      <x:c r="B21" s="1"/>
      <x:c r="C21" s="2"/>
      <x:c r="D21" s="2"/>
      <x:c r="E21" s="2"/>
      <x:c r="F21" s="2"/>
      <x:c r="G21" s="2"/>
      <x:c r="H21" s="6"/>
      <x:c r="I21" s="1"/>
    </x:row>
    <x:row r="22">
      <x:c r="B22" s="1"/>
      <x:c r="C22" s="2"/>
      <x:c r="D22" s="2"/>
      <x:c r="E22" s="2"/>
      <x:c r="F22" s="2"/>
      <x:c r="G22" s="2"/>
      <x:c r="H22" s="6"/>
      <x:c r="I22" s="1"/>
    </x:row>
    <x:row r="23">
      <x:c r="B23" s="1"/>
      <x:c r="C23" s="2"/>
      <x:c r="D23" s="2"/>
      <x:c r="E23" s="2"/>
      <x:c r="F23" s="2"/>
      <x:c r="G23" s="2"/>
      <x:c r="H23" s="6"/>
      <x:c r="I23" s="1"/>
    </x:row>
    <x:row r="24">
      <x:c r="B24" s="1"/>
      <x:c r="C24" s="2"/>
      <x:c r="D24" s="2"/>
      <x:c r="E24" s="2"/>
      <x:c r="F24" s="2"/>
      <x:c r="G24" s="2"/>
      <x:c r="H24" s="6"/>
      <x:c r="I24" s="1"/>
    </x:row>
    <x:row r="25">
      <x:c r="B25" s="1"/>
      <x:c r="C25" s="2"/>
      <x:c r="D25" s="2"/>
      <x:c r="E25" s="2"/>
      <x:c r="F25" s="2"/>
      <x:c r="G25" s="2"/>
      <x:c r="H25" s="6"/>
      <x:c r="I25" s="1"/>
    </x:row>
    <x:row r="26">
      <x:c r="B26" s="1"/>
      <x:c r="C26" s="2"/>
      <x:c r="D26" s="2"/>
      <x:c r="E26" s="2"/>
      <x:c r="F26" s="2"/>
      <x:c r="G26" s="2"/>
      <x:c r="H26" s="6"/>
      <x:c r="I26" s="1"/>
    </x:row>
    <x:row r="27">
      <x:c r="B27" s="1"/>
      <x:c r="C27" s="2"/>
      <x:c r="D27" s="2"/>
      <x:c r="E27" s="2"/>
      <x:c r="F27" s="2"/>
      <x:c r="G27" s="2"/>
      <x:c r="H27" s="6"/>
      <x:c r="I27" s="1"/>
    </x:row>
    <x:row r="28">
      <x:c r="B28" s="1"/>
      <x:c r="C28" s="2"/>
      <x:c r="D28" s="2"/>
      <x:c r="E28" s="2"/>
      <x:c r="F28" s="2"/>
      <x:c r="G28" s="2"/>
      <x:c r="H28" s="6"/>
      <x:c r="I28" s="1"/>
    </x:row>
    <x:row r="29">
      <x:c r="B29" s="1"/>
      <x:c r="C29" s="2"/>
      <x:c r="D29" s="2"/>
      <x:c r="E29" s="2"/>
      <x:c r="F29" s="2"/>
      <x:c r="G29" s="2"/>
      <x:c r="H29" s="6"/>
      <x:c r="I29" s="1"/>
    </x:row>
    <x:row r="30">
      <x:c r="B30" s="1"/>
      <x:c r="C30" s="2"/>
      <x:c r="D30" s="2"/>
      <x:c r="E30" s="2"/>
      <x:c r="F30" s="2"/>
      <x:c r="G30" s="2"/>
      <x:c r="H30" s="6"/>
      <x:c r="I30" s="1"/>
    </x:row>
    <x:row r="31">
      <x:c r="B31" s="1"/>
      <x:c r="C31" s="2"/>
      <x:c r="D31" s="2"/>
      <x:c r="E31" s="2"/>
      <x:c r="F31" s="2"/>
      <x:c r="G31" s="2"/>
      <x:c r="H31" s="6"/>
      <x:c r="I31" s="1"/>
    </x:row>
    <x:row r="32">
      <x:c r="B32" s="1"/>
      <x:c r="C32" s="2"/>
      <x:c r="D32" s="2"/>
      <x:c r="E32" s="2"/>
      <x:c r="F32" s="2"/>
      <x:c r="G32" s="2"/>
      <x:c r="H32" s="6"/>
      <x:c r="I32" s="1"/>
    </x:row>
    <x:row r="33">
      <x:c r="B33" s="1"/>
      <x:c r="C33" s="2"/>
      <x:c r="D33" s="2"/>
      <x:c r="E33" s="2"/>
      <x:c r="F33" s="2"/>
      <x:c r="G33" s="2"/>
      <x:c r="H33" s="6"/>
      <x:c r="I33" s="1"/>
    </x:row>
    <x:row r="34">
      <x:c r="B34" s="1"/>
      <x:c r="C34" s="2"/>
      <x:c r="D34" s="2"/>
      <x:c r="E34" s="2"/>
      <x:c r="F34" s="2"/>
      <x:c r="G34" s="2"/>
      <x:c r="H34" s="6"/>
      <x:c r="I34" s="1"/>
    </x:row>
    <x:row r="35">
      <x:c r="B35" s="1"/>
      <x:c r="C35" s="2"/>
      <x:c r="D35" s="2"/>
      <x:c r="E35" s="2"/>
      <x:c r="F35" s="2"/>
      <x:c r="G35" s="2"/>
      <x:c r="H35" s="6"/>
      <x:c r="I35" s="1"/>
    </x:row>
    <x:row r="36">
      <x:c r="B36" s="1"/>
      <x:c r="C36" s="2"/>
      <x:c r="D36" s="2"/>
      <x:c r="E36" s="2"/>
      <x:c r="F36" s="2"/>
      <x:c r="G36" s="2"/>
      <x:c r="H36" s="6"/>
      <x:c r="I36" s="1"/>
    </x:row>
    <x:row r="37">
      <x:c r="B37" s="1"/>
      <x:c r="C37" s="2"/>
      <x:c r="D37" s="2"/>
      <x:c r="E37" s="2"/>
      <x:c r="F37" s="2"/>
      <x:c r="G37" s="2"/>
      <x:c r="H37" s="6"/>
      <x:c r="I37" s="1"/>
    </x:row>
    <x:row r="38">
      <x:c r="B38" s="1"/>
      <x:c r="C38" s="2"/>
      <x:c r="D38" s="2"/>
      <x:c r="E38" s="2"/>
      <x:c r="F38" s="2"/>
      <x:c r="G38" s="2"/>
      <x:c r="H38" s="6"/>
      <x:c r="I38" s="1"/>
    </x:row>
    <x:row r="39">
      <x:c r="B39" s="1"/>
      <x:c r="C39" s="2"/>
      <x:c r="D39" s="2"/>
      <x:c r="E39" s="2"/>
      <x:c r="F39" s="2"/>
      <x:c r="G39" s="2"/>
      <x:c r="H39" s="6"/>
      <x:c r="I39" s="1"/>
    </x:row>
    <x:row r="40">
      <x:c r="B40" s="1"/>
      <x:c r="C40" s="2"/>
      <x:c r="D40" s="2"/>
      <x:c r="E40" s="2"/>
      <x:c r="F40" s="2"/>
      <x:c r="G40" s="2"/>
      <x:c r="H40" s="6"/>
      <x:c r="I40" s="1"/>
    </x:row>
    <x:row r="41">
      <x:c r="B41" s="1"/>
      <x:c r="C41" s="2"/>
      <x:c r="D41" s="2"/>
      <x:c r="E41" s="2"/>
      <x:c r="F41" s="2"/>
      <x:c r="G41" s="2"/>
      <x:c r="H41" s="6"/>
      <x:c r="I41" s="1"/>
    </x:row>
    <x:row r="42">
      <x:c r="B42" s="1"/>
      <x:c r="C42" s="2"/>
      <x:c r="D42" s="2"/>
      <x:c r="E42" s="2"/>
      <x:c r="F42" s="2"/>
      <x:c r="G42" s="2"/>
      <x:c r="H42" s="6"/>
      <x:c r="I42" s="1"/>
    </x:row>
    <x:row r="43">
      <x:c r="B43" s="1"/>
      <x:c r="C43" s="2"/>
      <x:c r="D43" s="2"/>
      <x:c r="E43" s="2"/>
      <x:c r="F43" s="2"/>
      <x:c r="G43" s="2"/>
      <x:c r="H43" s="6"/>
      <x:c r="I43" s="1"/>
    </x:row>
    <x:row r="44">
      <x:c r="B44" s="1"/>
      <x:c r="C44" s="2"/>
      <x:c r="D44" s="2"/>
      <x:c r="E44" s="2"/>
      <x:c r="F44" s="2"/>
      <x:c r="G44" s="2"/>
      <x:c r="H44" s="6"/>
      <x:c r="I44" s="1"/>
    </x:row>
    <x:row r="45">
      <x:c r="B45" s="1"/>
      <x:c r="C45" s="2"/>
      <x:c r="D45" s="2"/>
      <x:c r="E45" s="2"/>
      <x:c r="F45" s="2"/>
      <x:c r="G45" s="2"/>
      <x:c r="H45" s="6"/>
      <x:c r="I45" s="1"/>
    </x:row>
    <x:row r="46">
      <x:c r="B46" s="1"/>
      <x:c r="C46" s="2"/>
      <x:c r="D46" s="2"/>
      <x:c r="E46" s="2"/>
      <x:c r="F46" s="2"/>
      <x:c r="G46" s="2"/>
      <x:c r="H46" s="6"/>
      <x:c r="I46" s="1"/>
    </x:row>
    <x:row r="47">
      <x:c r="B47" s="1"/>
      <x:c r="C47" s="2"/>
      <x:c r="D47" s="2"/>
      <x:c r="E47" s="2"/>
      <x:c r="F47" s="2"/>
      <x:c r="G47" s="2"/>
      <x:c r="H47" s="6"/>
      <x:c r="I47" s="1"/>
    </x:row>
    <x:row r="48">
      <x:c r="B48" s="1"/>
      <x:c r="C48" s="2"/>
      <x:c r="D48" s="2"/>
      <x:c r="E48" s="2"/>
      <x:c r="F48" s="2"/>
      <x:c r="G48" s="2"/>
      <x:c r="H48" s="6"/>
      <x:c r="I48" s="1"/>
    </x:row>
    <x:row r="49">
      <x:c r="B49" s="1"/>
      <x:c r="C49" s="2"/>
      <x:c r="D49" s="2"/>
      <x:c r="E49" s="2"/>
      <x:c r="F49" s="2"/>
      <x:c r="G49" s="2"/>
      <x:c r="H49" s="6"/>
      <x:c r="I49" s="1"/>
    </x:row>
    <x:row r="50">
      <x:c r="B50" s="1"/>
      <x:c r="C50" s="2"/>
      <x:c r="D50" s="2"/>
      <x:c r="E50" s="2"/>
      <x:c r="F50" s="2"/>
      <x:c r="G50" s="2"/>
      <x:c r="H50" s="6"/>
      <x:c r="I50" s="1"/>
    </x:row>
    <x:row r="51">
      <x:c r="B51" s="1"/>
      <x:c r="C51" s="2"/>
      <x:c r="D51" s="2"/>
      <x:c r="E51" s="2"/>
      <x:c r="F51" s="2"/>
      <x:c r="G51" s="2"/>
      <x:c r="H51" s="6"/>
      <x:c r="I51" s="1"/>
    </x:row>
    <x:row r="52">
      <x:c r="B52" s="1"/>
      <x:c r="C52" s="2"/>
      <x:c r="D52" s="2"/>
      <x:c r="E52" s="2"/>
      <x:c r="F52" s="2"/>
      <x:c r="G52" s="2"/>
      <x:c r="H52" s="6"/>
      <x:c r="I52" s="1"/>
    </x:row>
    <x:row r="53">
      <x:c r="B53" s="1"/>
      <x:c r="C53" s="2"/>
      <x:c r="D53" s="2"/>
      <x:c r="E53" s="2"/>
      <x:c r="F53" s="2"/>
      <x:c r="G53" s="2"/>
      <x:c r="H53" s="6"/>
      <x:c r="I53" s="1"/>
    </x:row>
    <x:row r="54">
      <x:c r="B54" s="1"/>
      <x:c r="C54" s="2"/>
      <x:c r="D54" s="2"/>
      <x:c r="E54" s="2"/>
      <x:c r="F54" s="2"/>
      <x:c r="G54" s="2"/>
      <x:c r="H54" s="6"/>
      <x:c r="I54" s="1"/>
    </x:row>
    <x:row r="55">
      <x:c r="B55" s="1"/>
      <x:c r="C55" s="2"/>
      <x:c r="D55" s="2"/>
      <x:c r="E55" s="2"/>
      <x:c r="F55" s="2"/>
      <x:c r="G55" s="2"/>
      <x:c r="H55" s="6"/>
      <x:c r="I55" s="1"/>
    </x:row>
    <x:row r="56">
      <x:c r="B56" s="1"/>
      <x:c r="C56" s="1"/>
      <x:c r="D56" s="1"/>
      <x:c r="E56" s="1"/>
      <x:c r="F56" s="1"/>
      <x:c r="G56" s="1"/>
      <x:c r="H56" s="1"/>
      <x:c r="I56" s="1"/>
    </x:row>
    <x:row r="57">
      <x:c r="B57" s="1"/>
      <x:c r="C57" s="1"/>
      <x:c r="D57" s="1"/>
      <x:c r="E57" s="1"/>
      <x:c r="F57" s="1"/>
      <x:c r="G57" s="1"/>
      <x:c r="H57" s="1"/>
      <x:c r="I57" s="1"/>
    </x:row>
    <x:row r="58">
      <x:c r="B58" s="1"/>
      <x:c r="C58" s="1"/>
      <x:c r="D58" s="1"/>
      <x:c r="E58" s="1"/>
      <x:c r="F58" s="1"/>
      <x:c r="G58" s="1"/>
      <x:c r="H58" s="1"/>
      <x:c r="I58" s="1"/>
    </x:row>
    <x:row r="59">
      <x:c r="B59" s="1"/>
      <x:c r="C59" s="1"/>
      <x:c r="D59" s="1"/>
      <x:c r="E59" s="1"/>
      <x:c r="F59" s="1"/>
      <x:c r="G59" s="1"/>
      <x:c r="H59" s="1"/>
      <x:c r="I59" s="1"/>
    </x:row>
    <x:row r="60">
      <x:c r="B60" s="1"/>
      <x:c r="C60" s="1"/>
      <x:c r="D60" s="1"/>
      <x:c r="E60" s="1"/>
      <x:c r="F60" s="1"/>
      <x:c r="G60" s="1"/>
      <x:c r="H60" s="1"/>
      <x:c r="I60" s="1"/>
    </x:row>
    <x:row r="61">
      <x:c r="B61" s="1"/>
      <x:c r="C61" s="1"/>
      <x:c r="D61" s="1"/>
      <x:c r="E61" s="1"/>
      <x:c r="F61" s="1"/>
      <x:c r="G61" s="1"/>
      <x:c r="H61" s="1"/>
      <x:c r="I61" s="1"/>
    </x:row>
    <x:row r="62">
      <x:c r="B62" s="1"/>
      <x:c r="C62" s="1"/>
      <x:c r="D62" s="1"/>
      <x:c r="E62" s="1"/>
      <x:c r="F62" s="1"/>
      <x:c r="G62" s="1"/>
      <x:c r="H62" s="1"/>
      <x:c r="I62" s="1"/>
    </x:row>
    <x:row r="63">
      <x:c r="B63" s="1"/>
      <x:c r="C63" s="1"/>
      <x:c r="D63" s="1"/>
      <x:c r="E63" s="1"/>
      <x:c r="F63" s="1"/>
      <x:c r="G63" s="1"/>
      <x:c r="H63" s="1"/>
      <x:c r="I63" s="1"/>
    </x:row>
    <x:row r="64">
      <x:c r="B64" s="1"/>
      <x:c r="C64" s="1"/>
      <x:c r="D64" s="1"/>
      <x:c r="E64" s="1"/>
      <x:c r="F64" s="1"/>
      <x:c r="G64" s="1"/>
      <x:c r="H64" s="1"/>
      <x:c r="I64" s="1"/>
    </x:row>
    <x:row r="65">
      <x:c r="B65" s="1"/>
      <x:c r="C65" s="1"/>
      <x:c r="D65" s="1"/>
      <x:c r="E65" s="1"/>
      <x:c r="F65" s="1"/>
      <x:c r="G65" s="1"/>
      <x:c r="H65" s="1"/>
      <x:c r="I65" s="1"/>
    </x:row>
    <x:row r="66">
      <x:c r="B66" s="1"/>
      <x:c r="C66" s="1"/>
      <x:c r="D66" s="1"/>
      <x:c r="E66" s="1"/>
      <x:c r="F66" s="1"/>
      <x:c r="G66" s="1"/>
      <x:c r="H66" s="1"/>
      <x:c r="I66" s="1"/>
    </x:row>
    <x:row r="67">
      <x:c r="B67" s="1"/>
      <x:c r="C67" s="1"/>
      <x:c r="D67" s="1"/>
      <x:c r="E67" s="1"/>
      <x:c r="F67" s="1"/>
      <x:c r="G67" s="1"/>
      <x:c r="H67" s="1"/>
      <x:c r="I67" s="1"/>
    </x:row>
    <x:row r="68">
      <x:c r="B68" s="1"/>
      <x:c r="C68" s="1"/>
      <x:c r="D68" s="1"/>
      <x:c r="E68" s="1"/>
      <x:c r="F68" s="1"/>
      <x:c r="G68" s="1"/>
      <x:c r="H68" s="1"/>
      <x:c r="I68" s="1"/>
    </x:row>
    <x:row r="69">
      <x:c r="B69" s="1"/>
      <x:c r="C69" s="1"/>
      <x:c r="D69" s="1"/>
      <x:c r="E69" s="1"/>
      <x:c r="F69" s="1"/>
      <x:c r="G69" s="1"/>
      <x:c r="H69" s="1"/>
      <x:c r="I69" s="1"/>
    </x:row>
    <x:row r="70">
      <x:c r="B70" s="1"/>
      <x:c r="C70" s="1"/>
      <x:c r="D70" s="1"/>
      <x:c r="E70" s="1"/>
      <x:c r="F70" s="1"/>
      <x:c r="G70" s="1"/>
      <x:c r="H70" s="1"/>
      <x:c r="I70" s="1"/>
    </x:row>
    <x:row r="71">
      <x:c r="B71" s="1"/>
      <x:c r="C71" s="1"/>
      <x:c r="D71" s="1"/>
      <x:c r="E71" s="1"/>
      <x:c r="F71" s="1"/>
      <x:c r="G71" s="1"/>
      <x:c r="H71" s="1"/>
      <x:c r="I71" s="1"/>
    </x:row>
    <x:row r="72">
      <x:c r="B72" s="1"/>
      <x:c r="C72" s="1"/>
      <x:c r="D72" s="1"/>
      <x:c r="E72" s="1"/>
      <x:c r="F72" s="1"/>
      <x:c r="G72" s="1"/>
      <x:c r="H72" s="1"/>
      <x:c r="I72" s="1"/>
    </x:row>
    <x:row r="73">
      <x:c r="B73" s="1"/>
      <x:c r="C73" s="1"/>
      <x:c r="D73" s="1"/>
      <x:c r="E73" s="1"/>
      <x:c r="F73" s="1"/>
      <x:c r="G73" s="1"/>
      <x:c r="H73" s="1"/>
      <x:c r="I73" s="1"/>
    </x:row>
    <x:row r="74">
      <x:c r="B74" s="1"/>
      <x:c r="C74" s="1"/>
      <x:c r="D74" s="1"/>
      <x:c r="E74" s="1"/>
      <x:c r="F74" s="1"/>
      <x:c r="G74" s="1"/>
      <x:c r="H74" s="1"/>
      <x:c r="I74" s="1"/>
    </x:row>
    <x:row r="75">
      <x:c r="B75" s="1"/>
      <x:c r="C75" s="1"/>
      <x:c r="D75" s="1"/>
      <x:c r="E75" s="1"/>
      <x:c r="F75" s="1"/>
      <x:c r="G75" s="1"/>
      <x:c r="H75" s="1"/>
      <x:c r="I75" s="1"/>
    </x:row>
    <x:row r="76">
      <x:c r="B76" s="1"/>
      <x:c r="C76" s="1"/>
      <x:c r="D76" s="1"/>
      <x:c r="E76" s="1"/>
      <x:c r="F76" s="1"/>
      <x:c r="G76" s="1"/>
      <x:c r="H76" s="1"/>
      <x:c r="I76" s="1"/>
    </x:row>
    <x:row r="77">
      <x:c r="B77" s="1"/>
      <x:c r="C77" s="1"/>
      <x:c r="D77" s="1"/>
      <x:c r="E77" s="1"/>
      <x:c r="F77" s="1"/>
      <x:c r="G77" s="1"/>
      <x:c r="H77" s="1"/>
      <x:c r="I77" s="1"/>
    </x:row>
    <x:row r="78">
      <x:c r="B78" s="1"/>
      <x:c r="C78" s="1"/>
      <x:c r="D78" s="1"/>
      <x:c r="E78" s="1"/>
      <x:c r="F78" s="1"/>
      <x:c r="G78" s="1"/>
      <x:c r="H78" s="1"/>
      <x:c r="I78" s="1"/>
    </x:row>
    <x:row r="79">
      <x:c r="B79" s="1"/>
      <x:c r="C79" s="1"/>
      <x:c r="D79" s="1"/>
      <x:c r="E79" s="1"/>
      <x:c r="F79" s="1"/>
      <x:c r="G79" s="1"/>
      <x:c r="H79" s="1"/>
      <x:c r="I79" s="1"/>
    </x:row>
    <x:row r="80">
      <x:c r="B80" s="1"/>
      <x:c r="C80" s="1"/>
      <x:c r="D80" s="1"/>
      <x:c r="E80" s="1"/>
      <x:c r="F80" s="1"/>
      <x:c r="G80" s="1"/>
      <x:c r="H80" s="1"/>
      <x:c r="I80" s="1"/>
    </x:row>
    <x:row r="81">
      <x:c r="B81" s="1"/>
      <x:c r="C81" s="1"/>
      <x:c r="D81" s="1"/>
      <x:c r="E81" s="1"/>
      <x:c r="F81" s="1"/>
      <x:c r="G81" s="1"/>
      <x:c r="H81" s="1"/>
      <x:c r="I81" s="1"/>
    </x:row>
    <x:row r="82">
      <x:c r="B82" s="1"/>
      <x:c r="C82" s="1"/>
      <x:c r="D82" s="1"/>
      <x:c r="E82" s="1"/>
      <x:c r="F82" s="1"/>
      <x:c r="G82" s="1"/>
      <x:c r="H82" s="1"/>
      <x:c r="I82" s="1"/>
    </x:row>
    <x:row r="83">
      <x:c r="B83" s="1"/>
      <x:c r="C83" s="1"/>
      <x:c r="D83" s="1"/>
      <x:c r="E83" s="1"/>
      <x:c r="F83" s="1"/>
      <x:c r="G83" s="1"/>
      <x:c r="H83" s="1"/>
      <x:c r="I83" s="1"/>
    </x:row>
    <x:row r="84">
      <x:c r="B84" s="1"/>
      <x:c r="C84" s="1"/>
      <x:c r="D84" s="1"/>
      <x:c r="E84" s="1"/>
      <x:c r="F84" s="1"/>
      <x:c r="G84" s="1"/>
      <x:c r="H84" s="1"/>
      <x:c r="I84" s="1"/>
    </x:row>
    <x:row r="85">
      <x:c r="B85" s="1"/>
      <x:c r="C85" s="1"/>
      <x:c r="D85" s="1"/>
      <x:c r="E85" s="1"/>
      <x:c r="F85" s="1"/>
      <x:c r="G85" s="1"/>
      <x:c r="H85" s="1"/>
      <x:c r="I85" s="1"/>
    </x:row>
    <x:row r="86">
      <x:c r="B86" s="1"/>
      <x:c r="C86" s="1"/>
      <x:c r="D86" s="1"/>
      <x:c r="E86" s="1"/>
      <x:c r="F86" s="1"/>
      <x:c r="G86" s="1"/>
      <x:c r="H86" s="1"/>
      <x:c r="I86" s="1"/>
    </x:row>
    <x:row r="87">
      <x:c r="B87" s="1"/>
      <x:c r="C87" s="1"/>
      <x:c r="D87" s="1"/>
      <x:c r="E87" s="1"/>
      <x:c r="F87" s="1"/>
      <x:c r="G87" s="1"/>
      <x:c r="H87" s="1"/>
      <x:c r="I87" s="1"/>
    </x:row>
    <x:row r="88">
      <x:c r="B88" s="1"/>
      <x:c r="C88" s="1"/>
      <x:c r="D88" s="1"/>
      <x:c r="E88" s="1"/>
      <x:c r="F88" s="1"/>
      <x:c r="G88" s="1"/>
      <x:c r="H88" s="1"/>
      <x:c r="I88" s="1"/>
    </x:row>
    <x:row r="89">
      <x:c r="B89" s="1"/>
      <x:c r="C89" s="1"/>
      <x:c r="D89" s="1"/>
      <x:c r="E89" s="1"/>
      <x:c r="F89" s="1"/>
      <x:c r="G89" s="1"/>
      <x:c r="H89" s="1"/>
      <x:c r="I89" s="1"/>
    </x:row>
    <x:row r="90">
      <x:c r="B90" s="1"/>
      <x:c r="C90" s="1"/>
      <x:c r="D90" s="1"/>
      <x:c r="E90" s="1"/>
      <x:c r="F90" s="1"/>
      <x:c r="G90" s="1"/>
      <x:c r="H90" s="1"/>
      <x:c r="I90" s="1"/>
    </x:row>
    <x:row r="91">
      <x:c r="B91" s="1"/>
      <x:c r="C91" s="1"/>
      <x:c r="D91" s="1"/>
      <x:c r="E91" s="1"/>
      <x:c r="F91" s="1"/>
      <x:c r="G91" s="1"/>
      <x:c r="H91" s="1"/>
      <x:c r="I91" s="1"/>
    </x:row>
    <x:row r="92">
      <x:c r="B92" s="1"/>
      <x:c r="C92" s="1"/>
      <x:c r="D92" s="1"/>
      <x:c r="E92" s="1"/>
      <x:c r="F92" s="1"/>
      <x:c r="G92" s="1"/>
      <x:c r="H92" s="1"/>
      <x:c r="I92" s="1"/>
    </x:row>
    <x:row r="93">
      <x:c r="B93" s="1"/>
      <x:c r="C93" s="1"/>
      <x:c r="D93" s="1"/>
      <x:c r="E93" s="1"/>
      <x:c r="F93" s="1"/>
      <x:c r="G93" s="1"/>
      <x:c r="H93" s="1"/>
      <x:c r="I93" s="1"/>
    </x:row>
    <x:row r="94">
      <x:c r="B94" s="1"/>
      <x:c r="C94" s="1"/>
      <x:c r="D94" s="1"/>
      <x:c r="E94" s="1"/>
      <x:c r="F94" s="1"/>
      <x:c r="G94" s="1"/>
      <x:c r="H94" s="1"/>
      <x:c r="I94" s="1"/>
    </x:row>
    <x:row r="95">
      <x:c r="B95" s="1"/>
      <x:c r="C95" s="1"/>
      <x:c r="D95" s="1"/>
      <x:c r="E95" s="1"/>
      <x:c r="F95" s="1"/>
      <x:c r="G95" s="1"/>
      <x:c r="H95" s="1"/>
      <x:c r="I95" s="1"/>
    </x:row>
    <x:row r="96">
      <x:c r="B96" s="1"/>
      <x:c r="C96" s="1"/>
      <x:c r="D96" s="1"/>
      <x:c r="E96" s="1"/>
      <x:c r="F96" s="1"/>
      <x:c r="G96" s="1"/>
      <x:c r="H96" s="1"/>
      <x:c r="I96" s="1"/>
    </x:row>
    <x:row r="97">
      <x:c r="B97" s="1"/>
      <x:c r="C97" s="1"/>
      <x:c r="D97" s="1"/>
      <x:c r="E97" s="1"/>
      <x:c r="F97" s="1"/>
      <x:c r="G97" s="1"/>
      <x:c r="H97" s="1"/>
      <x:c r="I97" s="1"/>
    </x:row>
    <x:row r="98">
      <x:c r="B98" s="1"/>
      <x:c r="C98" s="1"/>
      <x:c r="D98" s="1"/>
      <x:c r="E98" s="1"/>
      <x:c r="F98" s="1"/>
      <x:c r="G98" s="1"/>
      <x:c r="H98" s="1"/>
      <x:c r="I98" s="1"/>
    </x:row>
    <x:row r="99">
      <x:c r="B99" s="1"/>
      <x:c r="C99" s="1"/>
      <x:c r="D99" s="1"/>
      <x:c r="E99" s="1"/>
      <x:c r="F99" s="1"/>
      <x:c r="G99" s="1"/>
      <x:c r="H99" s="1"/>
      <x:c r="I99" s="1"/>
    </x:row>
    <x:row r="100">
      <x:c r="B100" s="1"/>
      <x:c r="C100" s="1"/>
      <x:c r="D100" s="1"/>
      <x:c r="E100" s="1"/>
      <x:c r="F100" s="1"/>
      <x:c r="G100" s="1"/>
      <x:c r="H100" s="1"/>
      <x:c r="I100" s="1"/>
    </x:row>
    <x:row r="101">
      <x:c r="B101" s="1"/>
      <x:c r="C101" s="1"/>
      <x:c r="D101" s="1"/>
      <x:c r="E101" s="1"/>
      <x:c r="F101" s="1"/>
      <x:c r="G101" s="1"/>
      <x:c r="H101" s="1"/>
      <x:c r="I101" s="1"/>
    </x:row>
    <x:row r="102">
      <x:c r="B102" s="1"/>
      <x:c r="C102" s="1"/>
      <x:c r="D102" s="1"/>
      <x:c r="E102" s="1"/>
      <x:c r="F102" s="1"/>
      <x:c r="G102" s="1"/>
      <x:c r="H102" s="1"/>
      <x:c r="I102" s="1"/>
    </x:row>
    <x:row r="103">
      <x:c r="B103" s="1"/>
      <x:c r="C103" s="1"/>
      <x:c r="D103" s="1"/>
      <x:c r="E103" s="1"/>
      <x:c r="F103" s="1"/>
      <x:c r="G103" s="1"/>
      <x:c r="H103" s="1"/>
      <x:c r="I103" s="1"/>
    </x:row>
    <x:row r="104">
      <x:c r="B104" s="1"/>
      <x:c r="C104" s="1"/>
      <x:c r="D104" s="1"/>
      <x:c r="E104" s="1"/>
      <x:c r="F104" s="1"/>
      <x:c r="G104" s="1"/>
      <x:c r="H104" s="1"/>
      <x:c r="I104" s="1"/>
    </x:row>
    <x:row r="105">
      <x:c r="B105" s="1"/>
      <x:c r="C105" s="1"/>
      <x:c r="D105" s="1"/>
      <x:c r="E105" s="1"/>
      <x:c r="F105" s="1"/>
      <x:c r="G105" s="1"/>
      <x:c r="H105" s="1"/>
      <x:c r="I105" s="1"/>
    </x:row>
    <x:row r="106">
      <x:c r="B106" s="1"/>
      <x:c r="C106" s="1"/>
      <x:c r="D106" s="1"/>
      <x:c r="E106" s="1"/>
      <x:c r="F106" s="1"/>
      <x:c r="G106" s="1"/>
      <x:c r="H106" s="1"/>
      <x:c r="I106" s="1"/>
    </x:row>
    <x:row r="107">
      <x:c r="B107" s="1"/>
      <x:c r="C107" s="1"/>
      <x:c r="D107" s="1"/>
      <x:c r="E107" s="1"/>
      <x:c r="F107" s="1"/>
      <x:c r="G107" s="1"/>
      <x:c r="H107" s="1"/>
      <x:c r="I107" s="1"/>
    </x:row>
    <x:row r="108">
      <x:c r="B108" s="1"/>
      <x:c r="C108" s="1"/>
      <x:c r="D108" s="1"/>
      <x:c r="E108" s="1"/>
      <x:c r="F108" s="1"/>
      <x:c r="G108" s="1"/>
      <x:c r="H108" s="1"/>
      <x:c r="I108" s="1"/>
    </x:row>
    <x:row r="109">
      <x:c r="B109" s="1"/>
      <x:c r="C109" s="1"/>
      <x:c r="D109" s="1"/>
      <x:c r="E109" s="1"/>
      <x:c r="F109" s="1"/>
      <x:c r="G109" s="1"/>
      <x:c r="H109" s="1"/>
      <x:c r="I109" s="1"/>
    </x:row>
    <x:row r="110">
      <x:c r="B110" s="1"/>
      <x:c r="C110" s="1"/>
      <x:c r="D110" s="1"/>
      <x:c r="E110" s="1"/>
      <x:c r="F110" s="1"/>
      <x:c r="G110" s="1"/>
      <x:c r="H110" s="1"/>
      <x:c r="I110" s="1"/>
    </x:row>
    <x:row r="111">
      <x:c r="B111" s="1"/>
      <x:c r="C111" s="1"/>
      <x:c r="D111" s="1"/>
      <x:c r="E111" s="1"/>
      <x:c r="F111" s="1"/>
      <x:c r="G111" s="1"/>
      <x:c r="H111" s="1"/>
      <x:c r="I111" s="1"/>
    </x:row>
    <x:row r="112">
      <x:c r="B112" s="1"/>
      <x:c r="C112" s="1"/>
      <x:c r="D112" s="1"/>
      <x:c r="E112" s="1"/>
      <x:c r="F112" s="1"/>
      <x:c r="G112" s="1"/>
      <x:c r="H112" s="1"/>
      <x:c r="I112" s="1"/>
    </x:row>
    <x:row r="113">
      <x:c r="B113" s="1"/>
      <x:c r="C113" s="1"/>
      <x:c r="D113" s="1"/>
      <x:c r="E113" s="1"/>
      <x:c r="F113" s="1"/>
      <x:c r="G113" s="1"/>
      <x:c r="H113" s="1"/>
      <x:c r="I113" s="1"/>
    </x:row>
    <x:row r="114">
      <x:c r="B114" s="1"/>
      <x:c r="C114" s="1"/>
      <x:c r="D114" s="1"/>
      <x:c r="E114" s="1"/>
      <x:c r="F114" s="1"/>
      <x:c r="G114" s="1"/>
      <x:c r="H114" s="1"/>
      <x:c r="I114" s="1"/>
    </x:row>
    <x:row r="115">
      <x:c r="B115" s="1"/>
      <x:c r="C115" s="1"/>
      <x:c r="D115" s="1"/>
      <x:c r="E115" s="1"/>
      <x:c r="F115" s="1"/>
      <x:c r="G115" s="1"/>
      <x:c r="H115" s="1"/>
      <x:c r="I115" s="1"/>
    </x:row>
    <x:row r="116">
      <x:c r="B116" s="1"/>
      <x:c r="C116" s="1"/>
      <x:c r="D116" s="1"/>
      <x:c r="E116" s="1"/>
      <x:c r="F116" s="1"/>
      <x:c r="G116" s="1"/>
      <x:c r="H116" s="1"/>
      <x:c r="I116" s="1"/>
    </x:row>
    <x:row r="117">
      <x:c r="B117" s="1"/>
      <x:c r="C117" s="1"/>
      <x:c r="D117" s="1"/>
      <x:c r="E117" s="1"/>
      <x:c r="F117" s="1"/>
      <x:c r="G117" s="1"/>
      <x:c r="H117" s="1"/>
      <x:c r="I117" s="1"/>
    </x:row>
    <x:row r="118">
      <x:c r="B118" s="1"/>
      <x:c r="C118" s="1"/>
      <x:c r="D118" s="1"/>
      <x:c r="E118" s="1"/>
      <x:c r="F118" s="1"/>
      <x:c r="G118" s="1"/>
      <x:c r="H118" s="1"/>
      <x:c r="I118" s="1"/>
    </x:row>
    <x:row r="119">
      <x:c r="B119" s="1"/>
      <x:c r="C119" s="1"/>
      <x:c r="D119" s="1"/>
      <x:c r="E119" s="1"/>
      <x:c r="F119" s="1"/>
      <x:c r="G119" s="1"/>
      <x:c r="H119" s="1"/>
      <x:c r="I119" s="1"/>
    </x:row>
    <x:row r="120">
      <x:c r="B120" s="1"/>
      <x:c r="C120" s="1"/>
      <x:c r="D120" s="1"/>
      <x:c r="E120" s="1"/>
      <x:c r="F120" s="1"/>
      <x:c r="G120" s="1"/>
      <x:c r="H120" s="1"/>
      <x:c r="I120" s="1"/>
    </x:row>
    <x:row r="121">
      <x:c r="B121" s="1"/>
      <x:c r="C121" s="1"/>
      <x:c r="D121" s="1"/>
      <x:c r="E121" s="1"/>
      <x:c r="F121" s="1"/>
      <x:c r="G121" s="1"/>
      <x:c r="H121" s="1"/>
      <x:c r="I121" s="1"/>
    </x:row>
    <x:row r="122">
      <x:c r="B122" s="1"/>
      <x:c r="C122" s="1"/>
      <x:c r="D122" s="1"/>
      <x:c r="E122" s="1"/>
      <x:c r="F122" s="1"/>
      <x:c r="G122" s="1"/>
      <x:c r="H122" s="1"/>
      <x:c r="I122" s="1"/>
    </x:row>
    <x:row r="123">
      <x:c r="B123" s="1"/>
      <x:c r="C123" s="1"/>
      <x:c r="D123" s="1"/>
      <x:c r="E123" s="1"/>
      <x:c r="F123" s="1"/>
      <x:c r="G123" s="1"/>
      <x:c r="H123" s="1"/>
      <x:c r="I123" s="1"/>
    </x:row>
    <x:row r="124">
      <x:c r="B124" s="1"/>
      <x:c r="C124" s="1"/>
      <x:c r="D124" s="1"/>
      <x:c r="E124" s="1"/>
      <x:c r="F124" s="1"/>
      <x:c r="G124" s="1"/>
      <x:c r="H124" s="1"/>
      <x:c r="I124" s="1"/>
    </x:row>
    <x:row r="125">
      <x:c r="B125" s="1"/>
      <x:c r="C125" s="1"/>
      <x:c r="D125" s="1"/>
      <x:c r="E125" s="1"/>
      <x:c r="F125" s="1"/>
      <x:c r="G125" s="1"/>
      <x:c r="H125" s="1"/>
      <x:c r="I125" s="1"/>
    </x:row>
    <x:row r="126">
      <x:c r="B126" s="1"/>
      <x:c r="C126" s="1"/>
      <x:c r="D126" s="1"/>
      <x:c r="E126" s="1"/>
      <x:c r="F126" s="1"/>
      <x:c r="G126" s="1"/>
      <x:c r="H126" s="1"/>
      <x:c r="I126" s="1"/>
    </x:row>
    <x:row r="127">
      <x:c r="B127" s="1"/>
      <x:c r="C127" s="1"/>
      <x:c r="D127" s="1"/>
      <x:c r="E127" s="1"/>
      <x:c r="F127" s="1"/>
      <x:c r="G127" s="1"/>
      <x:c r="H127" s="1"/>
      <x:c r="I127" s="1"/>
    </x:row>
    <x:row r="128">
      <x:c r="B128" s="1"/>
      <x:c r="C128" s="1"/>
      <x:c r="D128" s="1"/>
      <x:c r="E128" s="1"/>
      <x:c r="F128" s="1"/>
      <x:c r="G128" s="1"/>
      <x:c r="H128" s="1"/>
      <x:c r="I128" s="1"/>
    </x:row>
    <x:row r="129">
      <x:c r="B129" s="1"/>
      <x:c r="C129" s="1"/>
      <x:c r="D129" s="1"/>
      <x:c r="E129" s="1"/>
      <x:c r="F129" s="1"/>
      <x:c r="G129" s="1"/>
      <x:c r="H129" s="1"/>
      <x:c r="I129" s="1"/>
    </x:row>
    <x:row r="130">
      <x:c r="B130" s="1"/>
      <x:c r="C130" s="1"/>
      <x:c r="D130" s="1"/>
      <x:c r="E130" s="1"/>
      <x:c r="F130" s="1"/>
      <x:c r="G130" s="1"/>
      <x:c r="H130" s="1"/>
      <x:c r="I130" s="1"/>
    </x:row>
    <x:row r="131">
      <x:c r="B131" s="1"/>
      <x:c r="C131" s="1"/>
      <x:c r="D131" s="1"/>
      <x:c r="E131" s="1"/>
      <x:c r="F131" s="1"/>
      <x:c r="G131" s="1"/>
      <x:c r="H131" s="1"/>
      <x:c r="I131" s="1"/>
    </x:row>
    <x:row r="132">
      <x:c r="B132" s="1"/>
      <x:c r="C132" s="1"/>
      <x:c r="D132" s="1"/>
      <x:c r="E132" s="1"/>
      <x:c r="F132" s="1"/>
      <x:c r="G132" s="1"/>
      <x:c r="H132" s="1"/>
      <x:c r="I132" s="1"/>
    </x:row>
    <x:row r="133">
      <x:c r="B133" s="1"/>
      <x:c r="C133" s="1"/>
      <x:c r="D133" s="1"/>
      <x:c r="E133" s="1"/>
      <x:c r="F133" s="1"/>
      <x:c r="G133" s="1"/>
      <x:c r="H133" s="1"/>
      <x:c r="I133" s="1"/>
    </x:row>
    <x:row r="134">
      <x:c r="B134" s="1"/>
      <x:c r="C134" s="1"/>
      <x:c r="D134" s="1"/>
      <x:c r="E134" s="1"/>
      <x:c r="F134" s="1"/>
      <x:c r="G134" s="1"/>
      <x:c r="H134" s="1"/>
      <x:c r="I134" s="1"/>
    </x:row>
    <x:row r="135">
      <x:c r="B135" s="1"/>
      <x:c r="C135" s="1"/>
      <x:c r="D135" s="1"/>
      <x:c r="E135" s="1"/>
      <x:c r="F135" s="1"/>
      <x:c r="G135" s="1"/>
      <x:c r="H135" s="1"/>
      <x:c r="I135" s="1"/>
    </x:row>
    <x:row r="136">
      <x:c r="B136" s="1"/>
      <x:c r="C136" s="1"/>
      <x:c r="D136" s="1"/>
      <x:c r="E136" s="1"/>
      <x:c r="F136" s="1"/>
      <x:c r="G136" s="1"/>
      <x:c r="H136" s="1"/>
      <x:c r="I136" s="1"/>
    </x:row>
    <x:row r="137">
      <x:c r="B137" s="1"/>
      <x:c r="C137" s="1"/>
      <x:c r="D137" s="1"/>
      <x:c r="E137" s="1"/>
      <x:c r="F137" s="1"/>
      <x:c r="G137" s="1"/>
      <x:c r="H137" s="1"/>
      <x:c r="I137" s="1"/>
    </x:row>
    <x:row r="138">
      <x:c r="B138" s="1"/>
      <x:c r="C138" s="1"/>
      <x:c r="D138" s="1"/>
      <x:c r="E138" s="1"/>
      <x:c r="F138" s="1"/>
      <x:c r="G138" s="1"/>
      <x:c r="H138" s="1"/>
      <x:c r="I138" s="1"/>
    </x:row>
    <x:row r="139">
      <x:c r="B139" s="1"/>
      <x:c r="C139" s="1"/>
      <x:c r="D139" s="1"/>
      <x:c r="E139" s="1"/>
      <x:c r="F139" s="1"/>
      <x:c r="G139" s="1"/>
      <x:c r="H139" s="1"/>
      <x:c r="I139" s="1"/>
    </x:row>
    <x:row r="140">
      <x:c r="B140" s="1"/>
      <x:c r="C140" s="1"/>
      <x:c r="D140" s="1"/>
      <x:c r="E140" s="1"/>
      <x:c r="F140" s="1"/>
      <x:c r="G140" s="1"/>
      <x:c r="H140" s="1"/>
      <x:c r="I140" s="1"/>
    </x:row>
    <x:row r="141">
      <x:c r="B141" s="1"/>
      <x:c r="C141" s="1"/>
      <x:c r="D141" s="1"/>
      <x:c r="E141" s="1"/>
      <x:c r="F141" s="1"/>
      <x:c r="G141" s="1"/>
      <x:c r="H141" s="1"/>
      <x:c r="I141" s="1"/>
    </x:row>
    <x:row r="142">
      <x:c r="B142" s="1"/>
      <x:c r="C142" s="1"/>
      <x:c r="D142" s="1"/>
      <x:c r="E142" s="1"/>
      <x:c r="F142" s="1"/>
      <x:c r="G142" s="1"/>
      <x:c r="H142" s="1"/>
      <x:c r="I142" s="1"/>
    </x:row>
    <x:row r="143">
      <x:c r="B143" s="1"/>
      <x:c r="C143" s="1"/>
      <x:c r="D143" s="1"/>
      <x:c r="E143" s="1"/>
      <x:c r="F143" s="1"/>
      <x:c r="G143" s="1"/>
      <x:c r="H143" s="1"/>
      <x:c r="I143" s="1"/>
    </x:row>
    <x:row r="144">
      <x:c r="B144" s="1"/>
      <x:c r="C144" s="1"/>
      <x:c r="D144" s="1"/>
      <x:c r="E144" s="1"/>
      <x:c r="F144" s="1"/>
      <x:c r="G144" s="1"/>
      <x:c r="H144" s="1"/>
      <x:c r="I144" s="1"/>
    </x:row>
    <x:row r="145">
      <x:c r="B145" s="1"/>
      <x:c r="C145" s="1"/>
      <x:c r="D145" s="1"/>
      <x:c r="E145" s="1"/>
      <x:c r="F145" s="1"/>
      <x:c r="G145" s="1"/>
      <x:c r="H145" s="1"/>
      <x:c r="I145" s="1"/>
    </x:row>
    <x:row r="146">
      <x:c r="B146" s="1"/>
      <x:c r="C146" s="1"/>
      <x:c r="D146" s="1"/>
      <x:c r="E146" s="1"/>
      <x:c r="F146" s="1"/>
      <x:c r="G146" s="1"/>
      <x:c r="H146" s="1"/>
      <x:c r="I146" s="1"/>
    </x:row>
    <x:row r="147">
      <x:c r="B147" s="1"/>
      <x:c r="C147" s="1"/>
      <x:c r="D147" s="1"/>
      <x:c r="E147" s="1"/>
      <x:c r="F147" s="1"/>
      <x:c r="G147" s="1"/>
      <x:c r="H147" s="1"/>
      <x:c r="I147" s="1"/>
    </x:row>
    <x:row r="148">
      <x:c r="B148" s="1"/>
      <x:c r="C148" s="1"/>
      <x:c r="D148" s="1"/>
      <x:c r="E148" s="1"/>
      <x:c r="F148" s="1"/>
      <x:c r="G148" s="1"/>
      <x:c r="H148" s="1"/>
      <x:c r="I148" s="1"/>
    </x:row>
    <x:row r="149">
      <x:c r="B149" s="1"/>
      <x:c r="C149" s="1"/>
      <x:c r="D149" s="1"/>
      <x:c r="E149" s="1"/>
      <x:c r="F149" s="1"/>
      <x:c r="G149" s="1"/>
      <x:c r="H149" s="1"/>
      <x:c r="I149" s="1"/>
    </x:row>
    <x:row r="150">
      <x:c r="B150" s="1"/>
      <x:c r="C150" s="1"/>
      <x:c r="D150" s="1"/>
      <x:c r="E150" s="1"/>
      <x:c r="F150" s="1"/>
      <x:c r="G150" s="1"/>
      <x:c r="H150" s="1"/>
      <x:c r="I150" s="1"/>
    </x:row>
    <x:row r="151">
      <x:c r="B151" s="1"/>
      <x:c r="C151" s="1"/>
      <x:c r="D151" s="1"/>
      <x:c r="E151" s="1"/>
      <x:c r="F151" s="1"/>
      <x:c r="G151" s="1"/>
      <x:c r="H151" s="1"/>
      <x:c r="I151" s="1"/>
    </x:row>
    <x:row r="152">
      <x:c r="B152" s="1"/>
      <x:c r="C152" s="1"/>
      <x:c r="D152" s="1"/>
      <x:c r="E152" s="1"/>
      <x:c r="F152" s="1"/>
      <x:c r="G152" s="1"/>
      <x:c r="H152" s="1"/>
      <x:c r="I152" s="1"/>
    </x:row>
    <x:row r="153">
      <x:c r="B153" s="1"/>
      <x:c r="C153" s="1"/>
      <x:c r="D153" s="1"/>
      <x:c r="E153" s="1"/>
      <x:c r="F153" s="1"/>
      <x:c r="G153" s="1"/>
      <x:c r="H153" s="1"/>
      <x:c r="I153" s="1"/>
    </x:row>
    <x:row r="154">
      <x:c r="B154" s="1"/>
      <x:c r="C154" s="1"/>
      <x:c r="D154" s="1"/>
      <x:c r="E154" s="1"/>
      <x:c r="F154" s="1"/>
      <x:c r="G154" s="1"/>
      <x:c r="H154" s="1"/>
      <x:c r="I154" s="1"/>
    </x:row>
    <x:row r="155">
      <x:c r="B155" s="1"/>
      <x:c r="C155" s="1"/>
      <x:c r="D155" s="1"/>
      <x:c r="E155" s="1"/>
      <x:c r="F155" s="1"/>
      <x:c r="G155" s="1"/>
      <x:c r="H155" s="1"/>
      <x:c r="I155" s="1"/>
    </x:row>
    <x:row r="156">
      <x:c r="B156" s="1"/>
      <x:c r="C156" s="1"/>
      <x:c r="D156" s="1"/>
      <x:c r="E156" s="1"/>
      <x:c r="F156" s="1"/>
      <x:c r="G156" s="1"/>
      <x:c r="H156" s="1"/>
      <x:c r="I156" s="1"/>
    </x:row>
    <x:row r="157">
      <x:c r="B157" s="1"/>
      <x:c r="C157" s="1"/>
      <x:c r="D157" s="1"/>
      <x:c r="E157" s="1"/>
      <x:c r="F157" s="1"/>
      <x:c r="G157" s="1"/>
      <x:c r="H157" s="1"/>
      <x:c r="I157" s="1"/>
    </x:row>
    <x:row r="158">
      <x:c r="B158" s="1"/>
      <x:c r="C158" s="1"/>
      <x:c r="D158" s="1"/>
      <x:c r="E158" s="1"/>
      <x:c r="F158" s="1"/>
      <x:c r="G158" s="1"/>
      <x:c r="H158" s="1"/>
      <x:c r="I158" s="1"/>
    </x:row>
    <x:row r="159">
      <x:c r="B159" s="1"/>
      <x:c r="C159" s="1"/>
      <x:c r="D159" s="1"/>
      <x:c r="E159" s="1"/>
      <x:c r="F159" s="1"/>
      <x:c r="G159" s="1"/>
      <x:c r="H159" s="1"/>
      <x:c r="I159" s="1"/>
    </x:row>
    <x:row r="160">
      <x:c r="B160" s="1"/>
      <x:c r="C160" s="1"/>
      <x:c r="D160" s="1"/>
      <x:c r="E160" s="1"/>
      <x:c r="F160" s="1"/>
      <x:c r="G160" s="1"/>
      <x:c r="H160" s="1"/>
      <x:c r="I160" s="1"/>
    </x:row>
    <x:row r="161">
      <x:c r="B161" s="1"/>
      <x:c r="C161" s="1"/>
      <x:c r="D161" s="1"/>
      <x:c r="E161" s="1"/>
      <x:c r="F161" s="1"/>
      <x:c r="G161" s="1"/>
      <x:c r="H161" s="1"/>
      <x:c r="I161" s="1"/>
    </x:row>
    <x:row r="162">
      <x:c r="B162" s="1"/>
      <x:c r="C162" s="1"/>
      <x:c r="D162" s="1"/>
      <x:c r="E162" s="1"/>
      <x:c r="F162" s="1"/>
      <x:c r="G162" s="1"/>
      <x:c r="H162" s="1"/>
      <x:c r="I162" s="1"/>
    </x:row>
    <x:row r="163">
      <x:c r="B163" s="1"/>
      <x:c r="C163" s="1"/>
      <x:c r="D163" s="1"/>
      <x:c r="E163" s="1"/>
      <x:c r="F163" s="1"/>
      <x:c r="G163" s="1"/>
      <x:c r="H163" s="1"/>
      <x:c r="I163" s="1"/>
    </x:row>
    <x:row r="164">
      <x:c r="B164" s="1"/>
      <x:c r="C164" s="1"/>
      <x:c r="D164" s="1"/>
      <x:c r="E164" s="1"/>
      <x:c r="F164" s="1"/>
      <x:c r="G164" s="1"/>
      <x:c r="H164" s="1"/>
      <x:c r="I164" s="1"/>
    </x:row>
    <x:row r="165">
      <x:c r="B165" s="1"/>
      <x:c r="C165" s="1"/>
      <x:c r="D165" s="1"/>
      <x:c r="E165" s="1"/>
      <x:c r="F165" s="1"/>
      <x:c r="G165" s="1"/>
      <x:c r="H165" s="1"/>
      <x:c r="I165" s="1"/>
    </x:row>
    <x:row r="166">
      <x:c r="B166" s="1"/>
      <x:c r="C166" s="1"/>
      <x:c r="D166" s="1"/>
      <x:c r="E166" s="1"/>
      <x:c r="F166" s="1"/>
      <x:c r="G166" s="1"/>
      <x:c r="H166" s="1"/>
      <x:c r="I166" s="1"/>
    </x:row>
    <x:row r="167">
      <x:c r="B167" s="1"/>
      <x:c r="C167" s="1"/>
      <x:c r="D167" s="1"/>
      <x:c r="E167" s="1"/>
      <x:c r="F167" s="1"/>
      <x:c r="G167" s="1"/>
      <x:c r="H167" s="1"/>
      <x:c r="I167" s="1"/>
    </x:row>
    <x:row r="168">
      <x:c r="B168" s="1"/>
      <x:c r="C168" s="1"/>
      <x:c r="D168" s="1"/>
      <x:c r="E168" s="1"/>
      <x:c r="F168" s="1"/>
      <x:c r="G168" s="1"/>
      <x:c r="H168" s="1"/>
      <x:c r="I168" s="1"/>
    </x:row>
    <x:row r="169">
      <x:c r="B169" s="1"/>
      <x:c r="C169" s="1"/>
      <x:c r="D169" s="1"/>
      <x:c r="E169" s="1"/>
      <x:c r="F169" s="1"/>
      <x:c r="G169" s="1"/>
      <x:c r="H169" s="1"/>
      <x:c r="I169" s="1"/>
    </x:row>
    <x:row r="170">
      <x:c r="B170" s="1"/>
      <x:c r="C170" s="1"/>
      <x:c r="D170" s="1"/>
      <x:c r="E170" s="1"/>
      <x:c r="F170" s="1"/>
      <x:c r="G170" s="1"/>
      <x:c r="H170" s="1"/>
      <x:c r="I170" s="1"/>
    </x:row>
    <x:row r="171">
      <x:c r="B171" s="1"/>
      <x:c r="C171" s="1"/>
      <x:c r="D171" s="1"/>
      <x:c r="E171" s="1"/>
      <x:c r="F171" s="1"/>
      <x:c r="G171" s="1"/>
      <x:c r="H171" s="1"/>
      <x:c r="I171" s="1"/>
    </x:row>
    <x:row r="172">
      <x:c r="B172" s="1"/>
      <x:c r="C172" s="1"/>
      <x:c r="D172" s="1"/>
      <x:c r="E172" s="1"/>
      <x:c r="F172" s="1"/>
      <x:c r="G172" s="1"/>
      <x:c r="H172" s="1"/>
      <x:c r="I172" s="1"/>
    </x:row>
    <x:row r="173">
      <x:c r="B173" s="1"/>
      <x:c r="C173" s="1"/>
      <x:c r="D173" s="1"/>
      <x:c r="E173" s="1"/>
      <x:c r="F173" s="1"/>
      <x:c r="G173" s="1"/>
      <x:c r="H173" s="1"/>
      <x:c r="I173" s="1"/>
    </x:row>
    <x:row r="174">
      <x:c r="B174" s="1"/>
      <x:c r="C174" s="1"/>
      <x:c r="D174" s="1"/>
      <x:c r="E174" s="1"/>
      <x:c r="F174" s="1"/>
      <x:c r="G174" s="1"/>
      <x:c r="H174" s="1"/>
      <x:c r="I174" s="1"/>
    </x:row>
    <x:row r="175">
      <x:c r="B175" s="1"/>
      <x:c r="C175" s="1"/>
      <x:c r="D175" s="1"/>
      <x:c r="E175" s="1"/>
      <x:c r="F175" s="1"/>
      <x:c r="G175" s="1"/>
      <x:c r="H175" s="1"/>
      <x:c r="I175" s="1"/>
    </x:row>
    <x:row r="176">
      <x:c r="B176" s="1"/>
      <x:c r="C176" s="1"/>
      <x:c r="D176" s="1"/>
      <x:c r="E176" s="1"/>
      <x:c r="F176" s="1"/>
      <x:c r="G176" s="1"/>
      <x:c r="H176" s="1"/>
      <x:c r="I176" s="1"/>
    </x:row>
    <x:row r="177">
      <x:c r="B177" s="1"/>
      <x:c r="C177" s="1"/>
      <x:c r="D177" s="1"/>
      <x:c r="E177" s="1"/>
      <x:c r="F177" s="1"/>
      <x:c r="G177" s="1"/>
      <x:c r="H177" s="1"/>
      <x:c r="I177" s="1"/>
    </x:row>
    <x:row r="178">
      <x:c r="B178" s="1"/>
      <x:c r="C178" s="1"/>
      <x:c r="D178" s="1"/>
      <x:c r="E178" s="1"/>
      <x:c r="F178" s="1"/>
      <x:c r="G178" s="1"/>
      <x:c r="H178" s="1"/>
      <x:c r="I178" s="1"/>
    </x:row>
    <x:row r="179">
      <x:c r="B179" s="1"/>
      <x:c r="C179" s="1"/>
      <x:c r="D179" s="1"/>
      <x:c r="E179" s="1"/>
      <x:c r="F179" s="1"/>
      <x:c r="G179" s="1"/>
      <x:c r="H179" s="1"/>
      <x:c r="I179" s="1"/>
    </x:row>
    <x:row r="180">
      <x:c r="B180" s="1"/>
      <x:c r="C180" s="1"/>
      <x:c r="D180" s="1"/>
      <x:c r="E180" s="1"/>
      <x:c r="F180" s="1"/>
      <x:c r="G180" s="1"/>
      <x:c r="H180" s="1"/>
      <x:c r="I180" s="1"/>
    </x:row>
    <x:row r="181">
      <x:c r="B181" s="1"/>
      <x:c r="C181" s="1"/>
      <x:c r="D181" s="1"/>
      <x:c r="E181" s="1"/>
      <x:c r="F181" s="1"/>
      <x:c r="G181" s="1"/>
      <x:c r="H181" s="1"/>
      <x:c r="I181" s="1"/>
    </x:row>
    <x:row r="182">
      <x:c r="B182" s="1"/>
      <x:c r="C182" s="1"/>
      <x:c r="D182" s="1"/>
      <x:c r="E182" s="1"/>
      <x:c r="F182" s="1"/>
      <x:c r="G182" s="1"/>
      <x:c r="H182" s="1"/>
      <x:c r="I182" s="1"/>
    </x:row>
    <x:row r="183">
      <x:c r="B183" s="1"/>
      <x:c r="C183" s="1"/>
      <x:c r="D183" s="1"/>
      <x:c r="E183" s="1"/>
      <x:c r="F183" s="1"/>
      <x:c r="G183" s="1"/>
      <x:c r="H183" s="1"/>
      <x:c r="I183" s="1"/>
    </x:row>
    <x:row r="184">
      <x:c r="B184" s="1"/>
      <x:c r="C184" s="1"/>
      <x:c r="D184" s="1"/>
      <x:c r="E184" s="1"/>
      <x:c r="F184" s="1"/>
      <x:c r="G184" s="1"/>
      <x:c r="H184" s="1"/>
      <x:c r="I184" s="1"/>
    </x:row>
    <x:row r="185">
      <x:c r="B185" s="1"/>
      <x:c r="C185" s="1"/>
      <x:c r="D185" s="1"/>
      <x:c r="E185" s="1"/>
      <x:c r="F185" s="1"/>
      <x:c r="G185" s="1"/>
      <x:c r="H185" s="1"/>
      <x:c r="I185" s="1"/>
    </x:row>
    <x:row r="186">
      <x:c r="B186" s="1"/>
      <x:c r="C186" s="1"/>
      <x:c r="D186" s="1"/>
      <x:c r="E186" s="1"/>
      <x:c r="F186" s="1"/>
      <x:c r="G186" s="1"/>
      <x:c r="H186" s="1"/>
      <x:c r="I186" s="1"/>
    </x:row>
    <x:row r="187">
      <x:c r="B187" s="1"/>
      <x:c r="C187" s="1"/>
      <x:c r="D187" s="1"/>
      <x:c r="E187" s="1"/>
      <x:c r="F187" s="1"/>
      <x:c r="G187" s="1"/>
      <x:c r="H187" s="1"/>
      <x:c r="I187" s="1"/>
    </x:row>
    <x:row r="188">
      <x:c r="B188" s="1"/>
      <x:c r="C188" s="1"/>
      <x:c r="D188" s="1"/>
      <x:c r="E188" s="1"/>
      <x:c r="F188" s="1"/>
      <x:c r="G188" s="1"/>
      <x:c r="H188" s="1"/>
      <x:c r="I188" s="1"/>
    </x:row>
    <x:row r="189">
      <x:c r="B189" s="1"/>
      <x:c r="C189" s="1"/>
      <x:c r="D189" s="1"/>
      <x:c r="E189" s="1"/>
      <x:c r="F189" s="1"/>
      <x:c r="G189" s="1"/>
      <x:c r="H189" s="1"/>
      <x:c r="I189" s="1"/>
    </x:row>
    <x:row r="190">
      <x:c r="B190" s="1"/>
      <x:c r="C190" s="1"/>
      <x:c r="D190" s="1"/>
      <x:c r="E190" s="1"/>
      <x:c r="F190" s="1"/>
      <x:c r="G190" s="1"/>
      <x:c r="H190" s="1"/>
      <x:c r="I190" s="1"/>
    </x:row>
    <x:row r="191">
      <x:c r="B191" s="1"/>
      <x:c r="C191" s="1"/>
      <x:c r="D191" s="1"/>
      <x:c r="E191" s="1"/>
      <x:c r="F191" s="1"/>
      <x:c r="G191" s="1"/>
      <x:c r="H191" s="1"/>
      <x:c r="I191" s="1"/>
    </x:row>
    <x:row r="192">
      <x:c r="B192" s="1"/>
      <x:c r="C192" s="1"/>
      <x:c r="D192" s="1"/>
      <x:c r="E192" s="1"/>
      <x:c r="F192" s="1"/>
      <x:c r="G192" s="1"/>
      <x:c r="H192" s="1"/>
      <x:c r="I192" s="1"/>
    </x:row>
    <x:row r="193">
      <x:c r="B193" s="1"/>
      <x:c r="C193" s="1"/>
      <x:c r="D193" s="1"/>
      <x:c r="E193" s="1"/>
      <x:c r="F193" s="1"/>
      <x:c r="G193" s="1"/>
      <x:c r="H193" s="1"/>
      <x:c r="I193" s="1"/>
    </x:row>
    <x:row r="194">
      <x:c r="B194" s="1"/>
      <x:c r="C194" s="1"/>
      <x:c r="D194" s="1"/>
      <x:c r="E194" s="1"/>
      <x:c r="F194" s="1"/>
      <x:c r="G194" s="1"/>
      <x:c r="H194" s="1"/>
      <x:c r="I194" s="1"/>
    </x:row>
    <x:row r="195">
      <x:c r="B195" s="1"/>
      <x:c r="C195" s="1"/>
      <x:c r="D195" s="1"/>
      <x:c r="E195" s="1"/>
      <x:c r="F195" s="1"/>
      <x:c r="G195" s="1"/>
      <x:c r="H195" s="1"/>
      <x:c r="I195" s="1"/>
    </x:row>
    <x:row r="196">
      <x:c r="B196" s="1"/>
      <x:c r="C196" s="1"/>
      <x:c r="D196" s="1"/>
      <x:c r="E196" s="1"/>
      <x:c r="F196" s="1"/>
      <x:c r="G196" s="1"/>
      <x:c r="H196" s="1"/>
      <x:c r="I196" s="1"/>
    </x:row>
    <x:row r="197">
      <x:c r="B197" s="1"/>
      <x:c r="C197" s="1"/>
      <x:c r="D197" s="1"/>
      <x:c r="E197" s="1"/>
      <x:c r="F197" s="1"/>
      <x:c r="G197" s="1"/>
      <x:c r="H197" s="1"/>
      <x:c r="I197" s="1"/>
    </x:row>
    <x:row r="198">
      <x:c r="B198" s="1"/>
      <x:c r="C198" s="1"/>
      <x:c r="D198" s="1"/>
      <x:c r="E198" s="1"/>
      <x:c r="F198" s="1"/>
      <x:c r="G198" s="1"/>
      <x:c r="H198" s="1"/>
      <x:c r="I198" s="1"/>
    </x:row>
    <x:row r="199">
      <x:c r="B199" s="1"/>
      <x:c r="C199" s="1"/>
      <x:c r="D199" s="1"/>
      <x:c r="E199" s="1"/>
      <x:c r="F199" s="1"/>
      <x:c r="G199" s="1"/>
      <x:c r="H199" s="1"/>
      <x:c r="I199" s="1"/>
    </x:row>
    <x:row r="200">
      <x:c r="B200" s="1"/>
      <x:c r="C200" s="1"/>
      <x:c r="D200" s="1"/>
      <x:c r="E200" s="1"/>
      <x:c r="F200" s="1"/>
      <x:c r="G200" s="1"/>
      <x:c r="H200" s="1"/>
      <x:c r="I200" s="1"/>
    </x:row>
    <x:row r="201">
      <x:c r="B201" s="1"/>
      <x:c r="C201" s="1"/>
      <x:c r="D201" s="1"/>
      <x:c r="E201" s="1"/>
      <x:c r="F201" s="1"/>
      <x:c r="G201" s="1"/>
      <x:c r="H201" s="1"/>
      <x:c r="I201" s="1"/>
    </x:row>
    <x:row r="202">
      <x:c r="B202" s="1"/>
      <x:c r="C202" s="1"/>
      <x:c r="D202" s="1"/>
      <x:c r="E202" s="1"/>
      <x:c r="F202" s="1"/>
      <x:c r="G202" s="1"/>
      <x:c r="H202" s="1"/>
      <x:c r="I202" s="1"/>
    </x:row>
    <x:row r="203">
      <x:c r="B203" s="1"/>
      <x:c r="C203" s="1"/>
      <x:c r="D203" s="1"/>
      <x:c r="E203" s="1"/>
      <x:c r="F203" s="1"/>
      <x:c r="G203" s="1"/>
      <x:c r="H203" s="1"/>
      <x:c r="I203" s="1"/>
    </x:row>
    <x:row r="204">
      <x:c r="B204" s="1"/>
      <x:c r="C204" s="1"/>
      <x:c r="D204" s="1"/>
      <x:c r="E204" s="1"/>
      <x:c r="F204" s="1"/>
      <x:c r="G204" s="1"/>
      <x:c r="H204" s="1"/>
      <x:c r="I204" s="1"/>
    </x:row>
    <x:row r="205">
      <x:c r="B205" s="1"/>
      <x:c r="C205" s="1"/>
      <x:c r="D205" s="1"/>
      <x:c r="E205" s="1"/>
      <x:c r="F205" s="1"/>
      <x:c r="G205" s="1"/>
      <x:c r="H205" s="1"/>
      <x:c r="I205" s="1"/>
    </x:row>
    <x:row r="206">
      <x:c r="B206" s="1"/>
      <x:c r="C206" s="1"/>
      <x:c r="D206" s="1"/>
      <x:c r="E206" s="1"/>
      <x:c r="F206" s="1"/>
      <x:c r="G206" s="1"/>
      <x:c r="H206" s="1"/>
      <x:c r="I206" s="1"/>
    </x:row>
    <x:row r="207">
      <x:c r="B207" s="1"/>
      <x:c r="C207" s="1"/>
      <x:c r="D207" s="1"/>
      <x:c r="E207" s="1"/>
      <x:c r="F207" s="1"/>
      <x:c r="G207" s="1"/>
      <x:c r="H207" s="1"/>
      <x:c r="I207" s="1"/>
    </x:row>
    <x:row r="208">
      <x:c r="B208" s="1"/>
      <x:c r="C208" s="1"/>
      <x:c r="D208" s="1"/>
      <x:c r="E208" s="1"/>
      <x:c r="F208" s="1"/>
      <x:c r="G208" s="1"/>
      <x:c r="H208" s="1"/>
      <x:c r="I208" s="1"/>
    </x:row>
    <x:row r="209">
      <x:c r="B209" s="1"/>
      <x:c r="C209" s="1"/>
      <x:c r="D209" s="1"/>
      <x:c r="E209" s="1"/>
      <x:c r="F209" s="1"/>
      <x:c r="G209" s="1"/>
      <x:c r="H209" s="1"/>
      <x:c r="I209" s="1"/>
    </x:row>
    <x:row r="210">
      <x:c r="B210" s="1"/>
      <x:c r="C210" s="1"/>
      <x:c r="D210" s="1"/>
      <x:c r="E210" s="1"/>
      <x:c r="F210" s="1"/>
      <x:c r="G210" s="1"/>
      <x:c r="H210" s="1"/>
      <x:c r="I210" s="1"/>
    </x:row>
    <x:row r="211">
      <x:c r="B211" s="1"/>
      <x:c r="C211" s="1"/>
      <x:c r="D211" s="1"/>
      <x:c r="E211" s="1"/>
      <x:c r="F211" s="1"/>
      <x:c r="G211" s="1"/>
      <x:c r="H211" s="1"/>
      <x:c r="I211" s="1"/>
    </x:row>
    <x:row r="212">
      <x:c r="B212" s="1"/>
      <x:c r="C212" s="1"/>
      <x:c r="D212" s="1"/>
      <x:c r="E212" s="1"/>
      <x:c r="F212" s="1"/>
      <x:c r="G212" s="1"/>
      <x:c r="H212" s="1"/>
      <x:c r="I212" s="1"/>
    </x:row>
    <x:row r="213">
      <x:c r="B213" s="1"/>
      <x:c r="C213" s="1"/>
      <x:c r="D213" s="1"/>
      <x:c r="E213" s="1"/>
      <x:c r="F213" s="1"/>
      <x:c r="G213" s="1"/>
      <x:c r="H213" s="1"/>
      <x:c r="I213" s="1"/>
    </x:row>
    <x:row r="214">
      <x:c r="B214" s="1"/>
      <x:c r="C214" s="1"/>
      <x:c r="D214" s="1"/>
      <x:c r="E214" s="1"/>
      <x:c r="F214" s="1"/>
      <x:c r="G214" s="1"/>
      <x:c r="H214" s="1"/>
      <x:c r="I214" s="1"/>
    </x:row>
    <x:row r="215">
      <x:c r="B215" s="1"/>
      <x:c r="C215" s="1"/>
      <x:c r="D215" s="1"/>
      <x:c r="E215" s="1"/>
      <x:c r="F215" s="1"/>
      <x:c r="G215" s="1"/>
      <x:c r="H215" s="1"/>
      <x:c r="I215" s="1"/>
    </x:row>
    <x:row r="216">
      <x:c r="B216" s="1"/>
      <x:c r="C216" s="1"/>
      <x:c r="D216" s="1"/>
      <x:c r="E216" s="1"/>
      <x:c r="F216" s="1"/>
      <x:c r="G216" s="1"/>
      <x:c r="H216" s="1"/>
      <x:c r="I216" s="1"/>
    </x:row>
    <x:row r="217">
      <x:c r="B217" s="1"/>
      <x:c r="C217" s="1"/>
      <x:c r="D217" s="1"/>
      <x:c r="E217" s="1"/>
      <x:c r="F217" s="1"/>
      <x:c r="G217" s="1"/>
      <x:c r="H217" s="1"/>
      <x:c r="I217" s="1"/>
    </x:row>
    <x:row r="218">
      <x:c r="B218" s="1"/>
      <x:c r="C218" s="1"/>
      <x:c r="D218" s="1"/>
      <x:c r="E218" s="1"/>
      <x:c r="F218" s="1"/>
      <x:c r="G218" s="1"/>
      <x:c r="H218" s="1"/>
      <x:c r="I218" s="1"/>
    </x:row>
    <x:row r="219">
      <x:c r="B219" s="1"/>
      <x:c r="C219" s="1"/>
      <x:c r="D219" s="1"/>
      <x:c r="E219" s="1"/>
      <x:c r="F219" s="1"/>
      <x:c r="G219" s="1"/>
      <x:c r="H219" s="1"/>
      <x:c r="I219" s="1"/>
    </x:row>
    <x:row r="220">
      <x:c r="B220" s="1"/>
      <x:c r="C220" s="1"/>
      <x:c r="D220" s="1"/>
      <x:c r="E220" s="1"/>
      <x:c r="F220" s="1"/>
      <x:c r="G220" s="1"/>
      <x:c r="H220" s="1"/>
      <x:c r="I220" s="1"/>
    </x:row>
    <x:row r="221">
      <x:c r="B221" s="1"/>
      <x:c r="C221" s="1"/>
      <x:c r="D221" s="1"/>
      <x:c r="E221" s="1"/>
      <x:c r="F221" s="1"/>
      <x:c r="G221" s="1"/>
      <x:c r="H221" s="1"/>
      <x:c r="I221" s="1"/>
    </x:row>
    <x:row r="222">
      <x:c r="B222" s="1"/>
      <x:c r="C222" s="1"/>
      <x:c r="D222" s="1"/>
      <x:c r="E222" s="1"/>
      <x:c r="F222" s="1"/>
      <x:c r="G222" s="1"/>
      <x:c r="H222" s="1"/>
      <x:c r="I222" s="1"/>
    </x:row>
    <x:row r="223">
      <x:c r="B223" s="1"/>
      <x:c r="C223" s="1"/>
      <x:c r="D223" s="1"/>
      <x:c r="E223" s="1"/>
      <x:c r="F223" s="1"/>
      <x:c r="G223" s="1"/>
      <x:c r="H223" s="1"/>
      <x:c r="I223" s="1"/>
    </x:row>
    <x:row r="224">
      <x:c r="B224" s="1"/>
      <x:c r="C224" s="1"/>
      <x:c r="D224" s="1"/>
      <x:c r="E224" s="1"/>
      <x:c r="F224" s="1"/>
      <x:c r="G224" s="1"/>
      <x:c r="H224" s="1"/>
      <x:c r="I224" s="1"/>
    </x:row>
    <x:row r="225">
      <x:c r="B225" s="1"/>
      <x:c r="C225" s="1"/>
      <x:c r="D225" s="1"/>
      <x:c r="E225" s="1"/>
      <x:c r="F225" s="1"/>
      <x:c r="G225" s="1"/>
      <x:c r="H225" s="1"/>
      <x:c r="I225" s="1"/>
    </x:row>
    <x:row r="226">
      <x:c r="B226" s="1"/>
      <x:c r="C226" s="1"/>
      <x:c r="D226" s="1"/>
      <x:c r="E226" s="1"/>
      <x:c r="F226" s="1"/>
      <x:c r="G226" s="1"/>
      <x:c r="H226" s="1"/>
      <x:c r="I226" s="1"/>
    </x:row>
    <x:row r="227">
      <x:c r="B227" s="1"/>
      <x:c r="C227" s="1"/>
      <x:c r="D227" s="1"/>
      <x:c r="E227" s="1"/>
      <x:c r="F227" s="1"/>
      <x:c r="G227" s="1"/>
      <x:c r="H227" s="1"/>
      <x:c r="I227" s="1"/>
    </x:row>
    <x:row r="228">
      <x:c r="B228" s="1"/>
      <x:c r="C228" s="1"/>
      <x:c r="D228" s="1"/>
      <x:c r="E228" s="1"/>
      <x:c r="F228" s="1"/>
      <x:c r="G228" s="1"/>
      <x:c r="H228" s="1"/>
      <x:c r="I228" s="1"/>
    </x:row>
    <x:row r="229">
      <x:c r="B229" s="1"/>
      <x:c r="C229" s="1"/>
      <x:c r="D229" s="1"/>
      <x:c r="E229" s="1"/>
      <x:c r="F229" s="1"/>
      <x:c r="G229" s="1"/>
      <x:c r="H229" s="1"/>
      <x:c r="I229" s="1"/>
    </x:row>
    <x:row r="230">
      <x:c r="B230" s="1"/>
      <x:c r="C230" s="1"/>
      <x:c r="D230" s="1"/>
      <x:c r="E230" s="1"/>
      <x:c r="F230" s="1"/>
      <x:c r="G230" s="1"/>
      <x:c r="H230" s="1"/>
      <x:c r="I230" s="1"/>
    </x:row>
    <x:row r="231">
      <x:c r="B231" s="1"/>
      <x:c r="C231" s="1"/>
      <x:c r="D231" s="1"/>
      <x:c r="E231" s="1"/>
      <x:c r="F231" s="1"/>
      <x:c r="G231" s="1"/>
      <x:c r="H231" s="1"/>
      <x:c r="I231" s="1"/>
    </x:row>
    <x:row r="232">
      <x:c r="B232" s="1"/>
      <x:c r="C232" s="1"/>
      <x:c r="D232" s="1"/>
      <x:c r="E232" s="1"/>
      <x:c r="F232" s="1"/>
      <x:c r="G232" s="1"/>
      <x:c r="H232" s="1"/>
      <x:c r="I232" s="1"/>
    </x:row>
    <x:row r="233">
      <x:c r="B233" s="1"/>
      <x:c r="C233" s="1"/>
      <x:c r="D233" s="1"/>
      <x:c r="E233" s="1"/>
      <x:c r="F233" s="1"/>
      <x:c r="G233" s="1"/>
      <x:c r="H233" s="1"/>
      <x:c r="I233" s="1"/>
    </x:row>
    <x:row r="234">
      <x:c r="B234" s="1"/>
      <x:c r="C234" s="1"/>
      <x:c r="D234" s="1"/>
      <x:c r="E234" s="1"/>
      <x:c r="F234" s="1"/>
      <x:c r="G234" s="1"/>
      <x:c r="H234" s="1"/>
      <x:c r="I234" s="1"/>
    </x:row>
    <x:row r="235">
      <x:c r="B235" s="1"/>
      <x:c r="C235" s="1"/>
      <x:c r="D235" s="1"/>
      <x:c r="E235" s="1"/>
      <x:c r="F235" s="1"/>
      <x:c r="G235" s="1"/>
      <x:c r="H235" s="1"/>
      <x:c r="I235" s="1"/>
    </x:row>
    <x:row r="236">
      <x:c r="B236" s="1"/>
      <x:c r="C236" s="1"/>
      <x:c r="D236" s="1"/>
      <x:c r="E236" s="1"/>
      <x:c r="F236" s="1"/>
      <x:c r="G236" s="1"/>
      <x:c r="H236" s="1"/>
      <x:c r="I236" s="1"/>
    </x:row>
    <x:row r="237">
      <x:c r="B237" s="1"/>
      <x:c r="C237" s="1"/>
      <x:c r="D237" s="1"/>
      <x:c r="E237" s="1"/>
      <x:c r="F237" s="1"/>
      <x:c r="G237" s="1"/>
      <x:c r="H237" s="1"/>
      <x:c r="I237" s="1"/>
    </x:row>
    <x:row r="238">
      <x:c r="B238" s="1"/>
      <x:c r="C238" s="1"/>
      <x:c r="D238" s="1"/>
      <x:c r="E238" s="1"/>
      <x:c r="F238" s="1"/>
      <x:c r="G238" s="1"/>
      <x:c r="H238" s="1"/>
      <x:c r="I238" s="1"/>
    </x:row>
    <x:row r="239">
      <x:c r="B239" s="1"/>
      <x:c r="C239" s="1"/>
      <x:c r="D239" s="1"/>
      <x:c r="E239" s="1"/>
      <x:c r="F239" s="1"/>
      <x:c r="G239" s="1"/>
      <x:c r="H239" s="1"/>
      <x:c r="I239" s="1"/>
    </x:row>
    <x:row r="240">
      <x:c r="B240" s="1"/>
      <x:c r="C240" s="1"/>
      <x:c r="D240" s="1"/>
      <x:c r="E240" s="1"/>
      <x:c r="F240" s="1"/>
      <x:c r="G240" s="1"/>
      <x:c r="H240" s="1"/>
      <x:c r="I240" s="1"/>
    </x:row>
  </x:sheetData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" customWidth="1"/>
    <x:col min="2" max="2" width="35" customWidth="1"/>
    <x:col min="3" max="8" width="13" customWidth="1"/>
    <x:col min="9" max="9" width="15" customWidth="1"/>
  </x:cols>
  <x:sheetData>
    <x:row r="1">
      <x:c r="B1" s="1" t="s">
        <x:v>0</x:v>
      </x:c>
      <x:c r="C1" s="1"/>
      <x:c r="D1" s="1"/>
      <x:c r="E1" s="1"/>
      <x:c r="F1" s="1"/>
      <x:c r="G1" s="1"/>
      <x:c r="H1" s="1"/>
      <x:c r="I1" s="1"/>
    </x:row>
    <x:row r="2">
      <x:c r="B2" s="3" t="s">
        <x:v>24</x:v>
      </x:c>
      <x:c r="C2" s="3"/>
      <x:c r="D2" s="3"/>
      <x:c r="E2" s="3"/>
      <x:c r="F2" s="3"/>
      <x:c r="G2" s="3"/>
      <x:c r="H2" s="3"/>
      <x:c r="I2" s="1"/>
    </x:row>
    <x:row r="3">
      <x:c r="B3" s="1" t="s">
        <x:v>2</x:v>
      </x:c>
      <x:c r="C3" s="1"/>
      <x:c r="D3" s="1"/>
      <x:c r="E3" s="1"/>
      <x:c r="F3" s="1"/>
      <x:c r="G3" s="1"/>
      <x:c r="H3" s="1"/>
      <x:c r="I3" s="1"/>
    </x:row>
    <x:row r="4">
      <x:c r="B4" s="1"/>
      <x:c r="C4" s="1"/>
      <x:c r="D4" s="1"/>
      <x:c r="E4" s="1"/>
      <x:c r="F4" s="1"/>
      <x:c r="G4" s="1"/>
      <x:c r="H4" s="1"/>
      <x:c r="I4" s="1"/>
    </x:row>
    <x:row r="5">
      <x:c r="B5" s="5" t="s">
        <x:v>3</x:v>
      </x:c>
      <x:c r="C5" s="45" t="s">
        <x:v>4</x:v>
      </x:c>
      <x:c r="D5" s="45" t="s">
        <x:v>5</x:v>
      </x:c>
      <x:c r="E5" s="45" t="s">
        <x:v>6</x:v>
      </x:c>
      <x:c r="F5" s="45" t="s">
        <x:v>7</x:v>
      </x:c>
      <x:c r="G5" s="45" t="s">
        <x:v>8</x:v>
      </x:c>
      <x:c r="H5" s="46" t="s">
        <x:v>9</x:v>
      </x:c>
      <x:c r="I5" s="1"/>
    </x:row>
    <x:row r="6">
      <x:c r="B6" s="5" t="s">
        <x:v>10</x:v>
      </x:c>
      <x:c r="C6" s="13">
        <x:v>45900</x:v>
      </x:c>
      <x:c r="D6" s="13">
        <x:v>45991</x:v>
      </x:c>
      <x:c r="E6" s="13">
        <x:v>46081</x:v>
      </x:c>
      <x:c r="F6" s="13">
        <x:v>46173</x:v>
      </x:c>
      <x:c r="G6" s="13">
        <x:v>45991</x:v>
      </x:c>
      <x:c r="H6" s="12">
        <x:v>46265</x:v>
      </x:c>
      <x:c r="I6" s="1"/>
    </x:row>
    <x:row r="7">
      <x:c r="B7" s="5" t="s">
        <x:v>11</x:v>
      </x:c>
      <x:c r="C7" s="5">
        <x:v>92</x:v>
      </x:c>
      <x:c r="D7" s="5">
        <x:v>91</x:v>
      </x:c>
      <x:c r="E7" s="5">
        <x:v>90</x:v>
      </x:c>
      <x:c r="F7" s="5">
        <x:v>92</x:v>
      </x:c>
      <x:c r="G7" s="5">
        <x:v>365</x:v>
      </x:c>
      <x:c r="H7" s="8">
        <x:v>92</x:v>
      </x:c>
      <x:c r="I7" s="1"/>
    </x:row>
    <x:row r="8">
      <x:c r="B8" s="1"/>
      <x:c r="C8" s="1"/>
      <x:c r="D8" s="1"/>
      <x:c r="E8" s="1"/>
      <x:c r="F8" s="1"/>
      <x:c r="G8" s="1"/>
      <x:c r="H8" s="14"/>
      <x:c r="I8" s="1"/>
    </x:row>
    <x:row r="9">
      <x:c r="B9" s="1" t="s">
        <x:v>282</x:v>
      </x:c>
      <x:c r="C9" s="2" t="s">
        <x:v>3</x:v>
      </x:c>
      <x:c r="D9" s="2" t="s">
        <x:v>283</x:v>
      </x:c>
      <x:c r="E9" s="2" t="s">
        <x:v>284</x:v>
      </x:c>
      <x:c r="F9" s="2" t="s">
        <x:v>285</x:v>
      </x:c>
      <x:c r="G9" s="47" t="s">
        <x:v>286</x:v>
      </x:c>
      <x:c r="H9" s="52" t="s">
        <x:v>287</x:v>
      </x:c>
      <x:c r="I9" s="1" t="s">
        <x:v>288</x:v>
      </x:c>
    </x:row>
    <x:row r="10">
      <x:c r="B10" s="25">
        <x:v>46196</x:v>
      </x:c>
      <x:c r="C10" s="2" t="s">
        <x:v>289</x:v>
      </x:c>
      <x:c r="D10" s="2" t="s">
        <x:v>290</x:v>
      </x:c>
      <x:c r="E10" s="2" t="s">
        <x:v>291</x:v>
      </x:c>
      <x:c r="F10" s="42" t="s">
        <x:v>291</x:v>
      </x:c>
      <x:c r="G10" s="33">
        <x:v>0.013</x:v>
      </x:c>
      <x:c r="H10" s="6"/>
      <x:c r="I10" s="1"/>
    </x:row>
    <x:row r="11">
      <x:c r="B11" s="25">
        <x:v>46196</x:v>
      </x:c>
      <x:c r="C11" s="2" t="s">
        <x:v>289</x:v>
      </x:c>
      <x:c r="D11" s="2" t="s">
        <x:v>292</x:v>
      </x:c>
      <x:c r="E11" s="2" t="s">
        <x:v>291</x:v>
      </x:c>
      <x:c r="F11" s="42" t="s">
        <x:v>291</x:v>
      </x:c>
      <x:c r="G11" s="33">
        <x:v>0.012</x:v>
      </x:c>
      <x:c r="H11" s="6"/>
      <x:c r="I11" s="1"/>
    </x:row>
    <x:row r="12">
      <x:c r="B12" s="25">
        <x:v>46196</x:v>
      </x:c>
      <x:c r="C12" s="2" t="s">
        <x:v>289</x:v>
      </x:c>
      <x:c r="D12" s="2" t="s">
        <x:v>293</x:v>
      </x:c>
      <x:c r="E12" s="2" t="s">
        <x:v>291</x:v>
      </x:c>
      <x:c r="F12" s="42" t="s">
        <x:v>291</x:v>
      </x:c>
      <x:c r="G12" s="33">
        <x:v>0.028</x:v>
      </x:c>
      <x:c r="H12" s="6"/>
      <x:c r="I12" s="1"/>
    </x:row>
    <x:row r="13">
      <x:c r="B13" s="25">
        <x:v>46196</x:v>
      </x:c>
      <x:c r="C13" s="2" t="s">
        <x:v>289</x:v>
      </x:c>
      <x:c r="D13" s="2" t="s">
        <x:v>294</x:v>
      </x:c>
      <x:c r="E13" s="2" t="s">
        <x:v>291</x:v>
      </x:c>
      <x:c r="F13" s="18" t="s">
        <x:v>291</x:v>
      </x:c>
      <x:c r="G13" s="18">
        <x:v>24.9</x:v>
      </x:c>
      <x:c r="H13" s="6"/>
      <x:c r="I13" s="1"/>
    </x:row>
    <x:row r="14">
      <x:c r="B14" s="25">
        <x:v>46196</x:v>
      </x:c>
      <x:c r="C14" s="2" t="s">
        <x:v>289</x:v>
      </x:c>
      <x:c r="D14" s="2" t="s">
        <x:v>295</x:v>
      </x:c>
      <x:c r="E14" s="2" t="s">
        <x:v>291</x:v>
      </x:c>
      <x:c r="F14" s="18" t="s">
        <x:v>291</x:v>
      </x:c>
      <x:c r="G14" s="18">
        <x:v>0.7</x:v>
      </x:c>
      <x:c r="H14" s="6"/>
      <x:c r="I14" s="1"/>
    </x:row>
    <x:row r="15">
      <x:c r="B15" s="25">
        <x:v>46196</x:v>
      </x:c>
      <x:c r="C15" s="2" t="s">
        <x:v>289</x:v>
      </x:c>
      <x:c r="D15" s="2" t="s">
        <x:v>296</x:v>
      </x:c>
      <x:c r="E15" s="2" t="s">
        <x:v>291</x:v>
      </x:c>
      <x:c r="F15" s="18" t="s">
        <x:v>291</x:v>
      </x:c>
      <x:c r="G15" s="18">
        <x:v>812</x:v>
      </x:c>
      <x:c r="H15" s="6"/>
      <x:c r="I15" s="1"/>
    </x:row>
    <x:row r="16">
      <x:c r="B16" s="25">
        <x:v>46196</x:v>
      </x:c>
      <x:c r="C16" s="2" t="s">
        <x:v>289</x:v>
      </x:c>
      <x:c r="D16" s="2" t="s">
        <x:v>297</x:v>
      </x:c>
      <x:c r="E16" s="2" t="s">
        <x:v>291</x:v>
      </x:c>
      <x:c r="F16" s="18" t="s">
        <x:v>291</x:v>
      </x:c>
      <x:c r="G16" s="18">
        <x:v>620</x:v>
      </x:c>
      <x:c r="H16" s="6"/>
      <x:c r="I16" s="1"/>
    </x:row>
    <x:row r="17">
      <x:c r="B17" s="25">
        <x:v>46196</x:v>
      </x:c>
      <x:c r="C17" s="2" t="s">
        <x:v>289</x:v>
      </x:c>
      <x:c r="D17" s="2" t="s">
        <x:v>298</x:v>
      </x:c>
      <x:c r="E17" s="2" t="s">
        <x:v>291</x:v>
      </x:c>
      <x:c r="F17" s="18" t="s">
        <x:v>291</x:v>
      </x:c>
      <x:c r="G17" s="18">
        <x:v>740</x:v>
      </x:c>
      <x:c r="H17" s="6"/>
      <x:c r="I17" s="1"/>
    </x:row>
    <x:row r="18">
      <x:c r="B18" s="25">
        <x:v>46196</x:v>
      </x:c>
      <x:c r="C18" s="2" t="s">
        <x:v>289</x:v>
      </x:c>
      <x:c r="D18" s="2" t="s">
        <x:v>299</x:v>
      </x:c>
      <x:c r="E18" s="2" t="s">
        <x:v>291</x:v>
      </x:c>
      <x:c r="F18" s="18" t="s">
        <x:v>291</x:v>
      </x:c>
      <x:c r="G18" s="18">
        <x:v>270</x:v>
      </x:c>
      <x:c r="H18" s="6"/>
      <x:c r="I18" s="1"/>
    </x:row>
    <x:row r="19">
      <x:c r="B19" s="25">
        <x:v>46196</x:v>
      </x:c>
      <x:c r="C19" s="2" t="s">
        <x:v>289</x:v>
      </x:c>
      <x:c r="D19" s="2" t="s">
        <x:v>27</x:v>
      </x:c>
      <x:c r="E19" s="2" t="s">
        <x:v>291</x:v>
      </x:c>
      <x:c r="F19" s="18" t="s">
        <x:v>291</x:v>
      </x:c>
      <x:c r="G19" s="18">
        <x:v>1860</x:v>
      </x:c>
      <x:c r="H19" s="6"/>
      <x:c r="I19" s="1"/>
    </x:row>
    <x:row r="20">
      <x:c r="B20" s="25">
        <x:v>46196</x:v>
      </x:c>
      <x:c r="C20" s="2" t="s">
        <x:v>289</x:v>
      </x:c>
      <x:c r="D20" s="2" t="s">
        <x:v>300</x:v>
      </x:c>
      <x:c r="E20" s="2" t="s">
        <x:v>291</x:v>
      </x:c>
      <x:c r="F20" s="18" t="s">
        <x:v>291</x:v>
      </x:c>
      <x:c r="G20" s="19">
        <x:v>1.35</x:v>
      </x:c>
      <x:c r="H20" s="43"/>
      <x:c r="I20" s="1"/>
    </x:row>
    <x:row r="21">
      <x:c r="B21" s="25">
        <x:v>46196</x:v>
      </x:c>
      <x:c r="C21" s="2" t="s">
        <x:v>289</x:v>
      </x:c>
      <x:c r="D21" s="2" t="s">
        <x:v>301</x:v>
      </x:c>
      <x:c r="E21" s="2" t="s">
        <x:v>291</x:v>
      </x:c>
      <x:c r="F21" s="18" t="s">
        <x:v>291</x:v>
      </x:c>
      <x:c r="G21" s="18">
        <x:v>1372</x:v>
      </x:c>
      <x:c r="H21" s="6"/>
      <x:c r="I21" s="1"/>
    </x:row>
    <x:row r="22">
      <x:c r="B22" s="25">
        <x:v>46196</x:v>
      </x:c>
      <x:c r="C22" s="2" t="s">
        <x:v>289</x:v>
      </x:c>
      <x:c r="D22" s="2" t="s">
        <x:v>302</x:v>
      </x:c>
      <x:c r="E22" s="2" t="s">
        <x:v>291</x:v>
      </x:c>
      <x:c r="F22" s="18" t="s">
        <x:v>291</x:v>
      </x:c>
      <x:c r="G22" s="18">
        <x:v>1377</x:v>
      </x:c>
      <x:c r="H22" s="6"/>
      <x:c r="I22" s="1"/>
    </x:row>
    <x:row r="23">
      <x:c r="B23" s="25">
        <x:v>46196</x:v>
      </x:c>
      <x:c r="C23" s="2" t="s">
        <x:v>303</x:v>
      </x:c>
      <x:c r="D23" s="2" t="s">
        <x:v>304</x:v>
      </x:c>
      <x:c r="E23" s="2" t="s">
        <x:v>291</x:v>
      </x:c>
      <x:c r="F23" s="42" t="s">
        <x:v>291</x:v>
      </x:c>
      <x:c r="G23" s="33">
        <x:v>0.032</x:v>
      </x:c>
      <x:c r="H23" s="6"/>
      <x:c r="I23" s="1"/>
    </x:row>
    <x:row r="24">
      <x:c r="B24" s="25">
        <x:v>46196</x:v>
      </x:c>
      <x:c r="C24" s="2" t="s">
        <x:v>303</x:v>
      </x:c>
      <x:c r="D24" s="2" t="s">
        <x:v>305</x:v>
      </x:c>
      <x:c r="E24" s="2" t="s">
        <x:v>291</x:v>
      </x:c>
      <x:c r="F24" s="42" t="s">
        <x:v>291</x:v>
      </x:c>
      <x:c r="G24" s="33">
        <x:v>0.0175</x:v>
      </x:c>
      <x:c r="H24" s="6"/>
      <x:c r="I24" s="1"/>
    </x:row>
    <x:row r="25">
      <x:c r="B25" s="25">
        <x:v>46196</x:v>
      </x:c>
      <x:c r="C25" s="2" t="s">
        <x:v>303</x:v>
      </x:c>
      <x:c r="D25" s="2" t="s">
        <x:v>306</x:v>
      </x:c>
      <x:c r="E25" s="2" t="s">
        <x:v>291</x:v>
      </x:c>
      <x:c r="F25" s="18" t="s">
        <x:v>291</x:v>
      </x:c>
      <x:c r="G25" s="18">
        <x:v>7110</x:v>
      </x:c>
      <x:c r="H25" s="6"/>
      <x:c r="I25" s="1"/>
    </x:row>
    <x:row r="26">
      <x:c r="B26" s="25">
        <x:v>46196</x:v>
      </x:c>
      <x:c r="C26" s="2" t="s">
        <x:v>303</x:v>
      </x:c>
      <x:c r="D26" s="2" t="s">
        <x:v>300</x:v>
      </x:c>
      <x:c r="E26" s="2" t="s">
        <x:v>291</x:v>
      </x:c>
      <x:c r="F26" s="18" t="s">
        <x:v>291</x:v>
      </x:c>
      <x:c r="G26" s="19">
        <x:v>2.22</x:v>
      </x:c>
      <x:c r="H26" s="6"/>
      <x:c r="I26" s="1"/>
    </x:row>
    <x:row r="27">
      <x:c r="B27" s="25">
        <x:v>45929</x:v>
      </x:c>
      <x:c r="C27" s="2" t="s">
        <x:v>307</x:v>
      </x:c>
      <x:c r="D27" s="2" t="s">
        <x:v>300</x:v>
      </x:c>
      <x:c r="E27" s="2" t="s">
        <x:v>291</x:v>
      </x:c>
      <x:c r="F27" s="19" t="s">
        <x:v>291</x:v>
      </x:c>
      <x:c r="G27" s="19">
        <x:v>0.23</x:v>
      </x:c>
      <x:c r="H27" s="34" t="n">
        <x:f>'Income Statement'!D45</x:f>
        <x:v>0.33642195295794725</x:v>
      </x:c>
      <x:c r="I27" s="1" t="str">
        <x:f>IF(H27&gt;G27,"Beat",IF(H27&lt;G27,"Miss","In line"))</x:f>
        <x:v>Beat</x:v>
      </x:c>
    </x:row>
    <x:row r="28">
      <x:c r="B28" s="25">
        <x:v>45929</x:v>
      </x:c>
      <x:c r="C28" s="2" t="s">
        <x:v>307</x:v>
      </x:c>
      <x:c r="D28" s="2" t="s">
        <x:v>27</x:v>
      </x:c>
      <x:c r="E28" s="2" t="s">
        <x:v>291</x:v>
      </x:c>
      <x:c r="F28" s="18" t="s">
        <x:v>291</x:v>
      </x:c>
      <x:c r="G28" s="18">
        <x:v>300</x:v>
      </x:c>
      <x:c r="H28" s="27" t="n">
        <x:f>'Income Statement'!D44</x:f>
        <x:v>454</x:v>
      </x:c>
      <x:c r="I28" s="2" t="str">
        <x:f>IF(H28&gt;G28,"Beat",IF(H28&lt;G28,"Miss","In line"))</x:f>
        <x:v>Beat</x:v>
      </x:c>
    </x:row>
    <x:row r="29">
      <x:c r="B29" s="25">
        <x:v>46010</x:v>
      </x:c>
      <x:c r="C29" s="2" t="s">
        <x:v>308</x:v>
      </x:c>
      <x:c r="D29" s="2" t="s">
        <x:v>300</x:v>
      </x:c>
      <x:c r="E29" s="2" t="s">
        <x:v>291</x:v>
      </x:c>
      <x:c r="F29" s="19" t="s">
        <x:v>291</x:v>
      </x:c>
      <x:c r="G29" s="19">
        <x:v>0.17</x:v>
      </x:c>
      <x:c r="H29" s="34" t="n">
        <x:f>'Income Statement'!E45</x:f>
        <x:v>0.19755747126436782</x:v>
      </x:c>
      <x:c r="I29" s="1" t="str">
        <x:f>IF(H29&gt;G29,"Beat",IF(H29&lt;G29,"Miss","In line"))</x:f>
        <x:v>Beat</x:v>
      </x:c>
    </x:row>
    <x:row r="30">
      <x:c r="B30" s="25">
        <x:v>46010</x:v>
      </x:c>
      <x:c r="C30" s="2" t="s">
        <x:v>308</x:v>
      </x:c>
      <x:c r="D30" s="2" t="s">
        <x:v>27</x:v>
      </x:c>
      <x:c r="E30" s="2" t="s">
        <x:v>291</x:v>
      </x:c>
      <x:c r="F30" s="18" t="s">
        <x:v>291</x:v>
      </x:c>
      <x:c r="G30" s="18">
        <x:v>235</x:v>
      </x:c>
      <x:c r="H30" s="27" t="n">
        <x:f>'Income Statement'!E44</x:f>
        <x:v>275</x:v>
      </x:c>
      <x:c r="I30" s="2" t="str">
        <x:f>IF(H30&gt;G30,"Beat",IF(H30&lt;G30,"Miss","In line"))</x:f>
        <x:v>Beat</x:v>
      </x:c>
    </x:row>
    <x:row r="31">
      <x:c r="B31" s="25">
        <x:v>46108</x:v>
      </x:c>
      <x:c r="C31" s="2" t="s">
        <x:v>309</x:v>
      </x:c>
      <x:c r="D31" s="2" t="s">
        <x:v>300</x:v>
      </x:c>
      <x:c r="E31" s="2" t="s">
        <x:v>291</x:v>
      </x:c>
      <x:c r="F31" s="19" t="s">
        <x:v>291</x:v>
      </x:c>
      <x:c r="G31" s="19">
        <x:v>0.34</x:v>
      </x:c>
      <x:c r="H31" s="34" t="n">
        <x:f>'Income Statement'!F45</x:f>
        <x:v>0.4099423631123919</x:v>
      </x:c>
      <x:c r="I31" s="1" t="str">
        <x:f>IF(H31&gt;G31,"Beat",IF(H31&lt;G31,"Miss","In line"))</x:f>
        <x:v>Beat</x:v>
      </x:c>
    </x:row>
    <x:row r="32">
      <x:c r="B32" s="25">
        <x:v>46108</x:v>
      </x:c>
      <x:c r="C32" s="2" t="s">
        <x:v>309</x:v>
      </x:c>
      <x:c r="D32" s="2" t="s">
        <x:v>27</x:v>
      </x:c>
      <x:c r="E32" s="2" t="s">
        <x:v>291</x:v>
      </x:c>
      <x:c r="F32" s="18" t="s">
        <x:v>291</x:v>
      </x:c>
      <x:c r="G32" s="18">
        <x:v>470</x:v>
      </x:c>
      <x:c r="H32" s="27" t="n">
        <x:f>'Income Statement'!F44</x:f>
        <x:v>569</x:v>
      </x:c>
      <x:c r="I32" s="2" t="str">
        <x:f>IF(H32&gt;G32,"Beat",IF(H32&lt;G32,"Miss","In line"))</x:f>
        <x:v>Beat</x:v>
      </x:c>
    </x:row>
    <x:row r="33">
      <x:c r="B33" s="1"/>
      <x:c r="C33" s="2"/>
      <x:c r="D33" s="2"/>
      <x:c r="E33" s="2"/>
      <x:c r="F33" s="2"/>
      <x:c r="G33" s="2"/>
      <x:c r="H33" s="6"/>
      <x:c r="I33" s="1"/>
    </x:row>
    <x:row r="34">
      <x:c r="B34" s="1"/>
      <x:c r="C34" s="2"/>
      <x:c r="D34" s="2"/>
      <x:c r="E34" s="2"/>
      <x:c r="F34" s="2"/>
      <x:c r="G34" s="2"/>
      <x:c r="H34" s="6"/>
      <x:c r="I34" s="1"/>
    </x:row>
    <x:row r="35">
      <x:c r="B35" s="1"/>
      <x:c r="C35" s="2"/>
      <x:c r="D35" s="2"/>
      <x:c r="E35" s="2"/>
      <x:c r="F35" s="2"/>
      <x:c r="G35" s="2"/>
      <x:c r="H35" s="6"/>
      <x:c r="I35" s="1"/>
    </x:row>
    <x:row r="36">
      <x:c r="B36" s="1"/>
      <x:c r="C36" s="2"/>
      <x:c r="D36" s="2"/>
      <x:c r="E36" s="2"/>
      <x:c r="F36" s="2"/>
      <x:c r="G36" s="2"/>
      <x:c r="H36" s="6"/>
      <x:c r="I36" s="1"/>
    </x:row>
    <x:row r="37">
      <x:c r="B37" s="1"/>
      <x:c r="C37" s="2"/>
      <x:c r="D37" s="2"/>
      <x:c r="E37" s="2"/>
      <x:c r="F37" s="2"/>
      <x:c r="G37" s="2"/>
      <x:c r="H37" s="6"/>
      <x:c r="I37" s="1"/>
    </x:row>
    <x:row r="38">
      <x:c r="B38" s="1"/>
      <x:c r="C38" s="2"/>
      <x:c r="D38" s="2"/>
      <x:c r="E38" s="2"/>
      <x:c r="F38" s="2"/>
      <x:c r="G38" s="2"/>
      <x:c r="H38" s="6"/>
      <x:c r="I38" s="1"/>
    </x:row>
    <x:row r="39">
      <x:c r="B39" s="1"/>
      <x:c r="C39" s="2"/>
      <x:c r="D39" s="2"/>
      <x:c r="E39" s="2"/>
      <x:c r="F39" s="2"/>
      <x:c r="G39" s="2"/>
      <x:c r="H39" s="6"/>
      <x:c r="I39" s="1"/>
    </x:row>
    <x:row r="40">
      <x:c r="B40" s="1"/>
      <x:c r="C40" s="2"/>
      <x:c r="D40" s="2"/>
      <x:c r="E40" s="2"/>
      <x:c r="F40" s="2"/>
      <x:c r="G40" s="2"/>
      <x:c r="H40" s="6"/>
      <x:c r="I40" s="1"/>
    </x:row>
    <x:row r="41">
      <x:c r="B41" s="1"/>
      <x:c r="C41" s="2"/>
      <x:c r="D41" s="2"/>
      <x:c r="E41" s="2"/>
      <x:c r="F41" s="2"/>
      <x:c r="G41" s="2"/>
      <x:c r="H41" s="6"/>
      <x:c r="I41" s="1"/>
    </x:row>
    <x:row r="42">
      <x:c r="B42" s="1"/>
      <x:c r="C42" s="2"/>
      <x:c r="D42" s="2"/>
      <x:c r="E42" s="2"/>
      <x:c r="F42" s="2"/>
      <x:c r="G42" s="2"/>
      <x:c r="H42" s="6"/>
      <x:c r="I42" s="1"/>
    </x:row>
    <x:row r="43">
      <x:c r="B43" s="1"/>
      <x:c r="C43" s="2"/>
      <x:c r="D43" s="2"/>
      <x:c r="E43" s="2"/>
      <x:c r="F43" s="2"/>
      <x:c r="G43" s="2"/>
      <x:c r="H43" s="6"/>
      <x:c r="I43" s="1"/>
    </x:row>
    <x:row r="44">
      <x:c r="B44" s="1"/>
      <x:c r="C44" s="2"/>
      <x:c r="D44" s="2"/>
      <x:c r="E44" s="2"/>
      <x:c r="F44" s="2"/>
      <x:c r="G44" s="2"/>
      <x:c r="H44" s="6"/>
      <x:c r="I44" s="1"/>
    </x:row>
    <x:row r="45">
      <x:c r="B45" s="1"/>
      <x:c r="C45" s="2"/>
      <x:c r="D45" s="2"/>
      <x:c r="E45" s="2"/>
      <x:c r="F45" s="2"/>
      <x:c r="G45" s="2"/>
      <x:c r="H45" s="6"/>
      <x:c r="I45" s="1"/>
    </x:row>
    <x:row r="46">
      <x:c r="B46" s="1"/>
      <x:c r="C46" s="2"/>
      <x:c r="D46" s="2"/>
      <x:c r="E46" s="2"/>
      <x:c r="F46" s="2"/>
      <x:c r="G46" s="2"/>
      <x:c r="H46" s="6"/>
      <x:c r="I46" s="1"/>
    </x:row>
    <x:row r="47">
      <x:c r="B47" s="1"/>
      <x:c r="C47" s="2"/>
      <x:c r="D47" s="2"/>
      <x:c r="E47" s="2"/>
      <x:c r="F47" s="2"/>
      <x:c r="G47" s="2"/>
      <x:c r="H47" s="6"/>
      <x:c r="I47" s="1"/>
    </x:row>
    <x:row r="48">
      <x:c r="B48" s="1"/>
      <x:c r="C48" s="2"/>
      <x:c r="D48" s="2"/>
      <x:c r="E48" s="2"/>
      <x:c r="F48" s="2"/>
      <x:c r="G48" s="2"/>
      <x:c r="H48" s="6"/>
      <x:c r="I48" s="1"/>
    </x:row>
    <x:row r="49">
      <x:c r="B49" s="1"/>
      <x:c r="C49" s="2"/>
      <x:c r="D49" s="2"/>
      <x:c r="E49" s="2"/>
      <x:c r="F49" s="2"/>
      <x:c r="G49" s="2"/>
      <x:c r="H49" s="6"/>
      <x:c r="I49" s="1"/>
    </x:row>
    <x:row r="50">
      <x:c r="B50" s="1"/>
      <x:c r="C50" s="2"/>
      <x:c r="D50" s="2"/>
      <x:c r="E50" s="2"/>
      <x:c r="F50" s="2"/>
      <x:c r="G50" s="2"/>
      <x:c r="H50" s="6"/>
      <x:c r="I50" s="1"/>
    </x:row>
    <x:row r="51">
      <x:c r="B51" s="1"/>
      <x:c r="C51" s="2"/>
      <x:c r="D51" s="2"/>
      <x:c r="E51" s="2"/>
      <x:c r="F51" s="2"/>
      <x:c r="G51" s="2"/>
      <x:c r="H51" s="6"/>
      <x:c r="I51" s="1"/>
    </x:row>
    <x:row r="52">
      <x:c r="B52" s="1"/>
      <x:c r="C52" s="2"/>
      <x:c r="D52" s="2"/>
      <x:c r="E52" s="2"/>
      <x:c r="F52" s="2"/>
      <x:c r="G52" s="2"/>
      <x:c r="H52" s="6"/>
      <x:c r="I52" s="1"/>
    </x:row>
    <x:row r="53">
      <x:c r="B53" s="1"/>
      <x:c r="C53" s="2"/>
      <x:c r="D53" s="2"/>
      <x:c r="E53" s="2"/>
      <x:c r="F53" s="2"/>
      <x:c r="G53" s="2"/>
      <x:c r="H53" s="6"/>
      <x:c r="I53" s="1"/>
    </x:row>
    <x:row r="54">
      <x:c r="B54" s="1"/>
      <x:c r="C54" s="2"/>
      <x:c r="D54" s="2"/>
      <x:c r="E54" s="2"/>
      <x:c r="F54" s="2"/>
      <x:c r="G54" s="2"/>
      <x:c r="H54" s="6"/>
      <x:c r="I54" s="1"/>
    </x:row>
    <x:row r="55">
      <x:c r="B55" s="1"/>
      <x:c r="C55" s="2"/>
      <x:c r="D55" s="2"/>
      <x:c r="E55" s="2"/>
      <x:c r="F55" s="2"/>
      <x:c r="G55" s="2"/>
      <x:c r="H55" s="6"/>
      <x:c r="I55" s="1"/>
    </x:row>
    <x:row r="56">
      <x:c r="B56" s="1"/>
      <x:c r="C56" s="1"/>
      <x:c r="D56" s="1"/>
      <x:c r="E56" s="1"/>
      <x:c r="F56" s="1"/>
      <x:c r="G56" s="1"/>
      <x:c r="H56" s="1"/>
      <x:c r="I56" s="1"/>
    </x:row>
    <x:row r="57">
      <x:c r="B57" s="1"/>
      <x:c r="C57" s="1"/>
      <x:c r="D57" s="1"/>
      <x:c r="E57" s="1"/>
      <x:c r="F57" s="1"/>
      <x:c r="G57" s="1"/>
      <x:c r="H57" s="1"/>
      <x:c r="I57" s="1"/>
    </x:row>
    <x:row r="58">
      <x:c r="B58" s="1"/>
      <x:c r="C58" s="1"/>
      <x:c r="D58" s="1"/>
      <x:c r="E58" s="1"/>
      <x:c r="F58" s="1"/>
      <x:c r="G58" s="1"/>
      <x:c r="H58" s="1"/>
      <x:c r="I58" s="1"/>
    </x:row>
    <x:row r="59">
      <x:c r="B59" s="1"/>
      <x:c r="C59" s="1"/>
      <x:c r="D59" s="1"/>
      <x:c r="E59" s="1"/>
      <x:c r="F59" s="1"/>
      <x:c r="G59" s="1"/>
      <x:c r="H59" s="1"/>
      <x:c r="I59" s="1"/>
    </x:row>
    <x:row r="60">
      <x:c r="B60" s="1"/>
      <x:c r="C60" s="1"/>
      <x:c r="D60" s="1"/>
      <x:c r="E60" s="1"/>
      <x:c r="F60" s="1"/>
      <x:c r="G60" s="1"/>
      <x:c r="H60" s="1"/>
      <x:c r="I60" s="1"/>
    </x:row>
    <x:row r="61">
      <x:c r="B61" s="1"/>
      <x:c r="C61" s="1"/>
      <x:c r="D61" s="1"/>
      <x:c r="E61" s="1"/>
      <x:c r="F61" s="1"/>
      <x:c r="G61" s="1"/>
      <x:c r="H61" s="1"/>
      <x:c r="I61" s="1"/>
    </x:row>
    <x:row r="62">
      <x:c r="B62" s="1"/>
      <x:c r="C62" s="1"/>
      <x:c r="D62" s="1"/>
      <x:c r="E62" s="1"/>
      <x:c r="F62" s="1"/>
      <x:c r="G62" s="1"/>
      <x:c r="H62" s="1"/>
      <x:c r="I62" s="1"/>
    </x:row>
    <x:row r="63">
      <x:c r="B63" s="1"/>
      <x:c r="C63" s="1"/>
      <x:c r="D63" s="1"/>
      <x:c r="E63" s="1"/>
      <x:c r="F63" s="1"/>
      <x:c r="G63" s="1"/>
      <x:c r="H63" s="1"/>
      <x:c r="I63" s="1"/>
    </x:row>
    <x:row r="64">
      <x:c r="B64" s="1"/>
      <x:c r="C64" s="1"/>
      <x:c r="D64" s="1"/>
      <x:c r="E64" s="1"/>
      <x:c r="F64" s="1"/>
      <x:c r="G64" s="1"/>
      <x:c r="H64" s="1"/>
      <x:c r="I64" s="1"/>
    </x:row>
    <x:row r="65">
      <x:c r="B65" s="1"/>
      <x:c r="C65" s="1"/>
      <x:c r="D65" s="1"/>
      <x:c r="E65" s="1"/>
      <x:c r="F65" s="1"/>
      <x:c r="G65" s="1"/>
      <x:c r="H65" s="1"/>
      <x:c r="I65" s="1"/>
    </x:row>
    <x:row r="66">
      <x:c r="B66" s="1"/>
      <x:c r="C66" s="1"/>
      <x:c r="D66" s="1"/>
      <x:c r="E66" s="1"/>
      <x:c r="F66" s="1"/>
      <x:c r="G66" s="1"/>
      <x:c r="H66" s="1"/>
      <x:c r="I66" s="1"/>
    </x:row>
    <x:row r="67">
      <x:c r="B67" s="1"/>
      <x:c r="C67" s="1"/>
      <x:c r="D67" s="1"/>
      <x:c r="E67" s="1"/>
      <x:c r="F67" s="1"/>
      <x:c r="G67" s="1"/>
      <x:c r="H67" s="1"/>
      <x:c r="I67" s="1"/>
    </x:row>
    <x:row r="68">
      <x:c r="B68" s="1"/>
      <x:c r="C68" s="1"/>
      <x:c r="D68" s="1"/>
      <x:c r="E68" s="1"/>
      <x:c r="F68" s="1"/>
      <x:c r="G68" s="1"/>
      <x:c r="H68" s="1"/>
      <x:c r="I68" s="1"/>
    </x:row>
    <x:row r="69">
      <x:c r="B69" s="1"/>
      <x:c r="C69" s="1"/>
      <x:c r="D69" s="1"/>
      <x:c r="E69" s="1"/>
      <x:c r="F69" s="1"/>
      <x:c r="G69" s="1"/>
      <x:c r="H69" s="1"/>
      <x:c r="I69" s="1"/>
    </x:row>
    <x:row r="70">
      <x:c r="B70" s="1"/>
      <x:c r="C70" s="1"/>
      <x:c r="D70" s="1"/>
      <x:c r="E70" s="1"/>
      <x:c r="F70" s="1"/>
      <x:c r="G70" s="1"/>
      <x:c r="H70" s="1"/>
      <x:c r="I70" s="1"/>
    </x:row>
    <x:row r="71">
      <x:c r="B71" s="1"/>
      <x:c r="C71" s="1"/>
      <x:c r="D71" s="1"/>
      <x:c r="E71" s="1"/>
      <x:c r="F71" s="1"/>
      <x:c r="G71" s="1"/>
      <x:c r="H71" s="1"/>
      <x:c r="I71" s="1"/>
    </x:row>
    <x:row r="72">
      <x:c r="B72" s="1"/>
      <x:c r="C72" s="1"/>
      <x:c r="D72" s="1"/>
      <x:c r="E72" s="1"/>
      <x:c r="F72" s="1"/>
      <x:c r="G72" s="1"/>
      <x:c r="H72" s="1"/>
      <x:c r="I72" s="1"/>
    </x:row>
    <x:row r="73">
      <x:c r="B73" s="1"/>
      <x:c r="C73" s="1"/>
      <x:c r="D73" s="1"/>
      <x:c r="E73" s="1"/>
      <x:c r="F73" s="1"/>
      <x:c r="G73" s="1"/>
      <x:c r="H73" s="1"/>
      <x:c r="I73" s="1"/>
    </x:row>
    <x:row r="74">
      <x:c r="B74" s="1"/>
      <x:c r="C74" s="1"/>
      <x:c r="D74" s="1"/>
      <x:c r="E74" s="1"/>
      <x:c r="F74" s="1"/>
      <x:c r="G74" s="1"/>
      <x:c r="H74" s="1"/>
      <x:c r="I74" s="1"/>
    </x:row>
    <x:row r="75">
      <x:c r="B75" s="1"/>
      <x:c r="C75" s="1"/>
      <x:c r="D75" s="1"/>
      <x:c r="E75" s="1"/>
      <x:c r="F75" s="1"/>
      <x:c r="G75" s="1"/>
      <x:c r="H75" s="1"/>
      <x:c r="I75" s="1"/>
    </x:row>
    <x:row r="76">
      <x:c r="B76" s="1"/>
      <x:c r="C76" s="1"/>
      <x:c r="D76" s="1"/>
      <x:c r="E76" s="1"/>
      <x:c r="F76" s="1"/>
      <x:c r="G76" s="1"/>
      <x:c r="H76" s="1"/>
      <x:c r="I76" s="1"/>
    </x:row>
    <x:row r="77">
      <x:c r="B77" s="1"/>
      <x:c r="C77" s="1"/>
      <x:c r="D77" s="1"/>
      <x:c r="E77" s="1"/>
      <x:c r="F77" s="1"/>
      <x:c r="G77" s="1"/>
      <x:c r="H77" s="1"/>
      <x:c r="I77" s="1"/>
    </x:row>
    <x:row r="78">
      <x:c r="B78" s="1"/>
      <x:c r="C78" s="1"/>
      <x:c r="D78" s="1"/>
      <x:c r="E78" s="1"/>
      <x:c r="F78" s="1"/>
      <x:c r="G78" s="1"/>
      <x:c r="H78" s="1"/>
      <x:c r="I78" s="1"/>
    </x:row>
    <x:row r="79">
      <x:c r="B79" s="1"/>
      <x:c r="C79" s="1"/>
      <x:c r="D79" s="1"/>
      <x:c r="E79" s="1"/>
      <x:c r="F79" s="1"/>
      <x:c r="G79" s="1"/>
      <x:c r="H79" s="1"/>
      <x:c r="I79" s="1"/>
    </x:row>
    <x:row r="80">
      <x:c r="B80" s="1"/>
      <x:c r="C80" s="1"/>
      <x:c r="D80" s="1"/>
      <x:c r="E80" s="1"/>
      <x:c r="F80" s="1"/>
      <x:c r="G80" s="1"/>
      <x:c r="H80" s="1"/>
      <x:c r="I80" s="1"/>
    </x:row>
    <x:row r="81">
      <x:c r="B81" s="1"/>
      <x:c r="C81" s="1"/>
      <x:c r="D81" s="1"/>
      <x:c r="E81" s="1"/>
      <x:c r="F81" s="1"/>
      <x:c r="G81" s="1"/>
      <x:c r="H81" s="1"/>
      <x:c r="I81" s="1"/>
    </x:row>
    <x:row r="82">
      <x:c r="B82" s="1"/>
      <x:c r="C82" s="1"/>
      <x:c r="D82" s="1"/>
      <x:c r="E82" s="1"/>
      <x:c r="F82" s="1"/>
      <x:c r="G82" s="1"/>
      <x:c r="H82" s="1"/>
      <x:c r="I82" s="1"/>
    </x:row>
    <x:row r="83">
      <x:c r="B83" s="1"/>
      <x:c r="C83" s="1"/>
      <x:c r="D83" s="1"/>
      <x:c r="E83" s="1"/>
      <x:c r="F83" s="1"/>
      <x:c r="G83" s="1"/>
      <x:c r="H83" s="1"/>
      <x:c r="I83" s="1"/>
    </x:row>
    <x:row r="84">
      <x:c r="B84" s="1"/>
      <x:c r="C84" s="1"/>
      <x:c r="D84" s="1"/>
      <x:c r="E84" s="1"/>
      <x:c r="F84" s="1"/>
      <x:c r="G84" s="1"/>
      <x:c r="H84" s="1"/>
      <x:c r="I84" s="1"/>
    </x:row>
    <x:row r="85">
      <x:c r="B85" s="1"/>
      <x:c r="C85" s="1"/>
      <x:c r="D85" s="1"/>
      <x:c r="E85" s="1"/>
      <x:c r="F85" s="1"/>
      <x:c r="G85" s="1"/>
      <x:c r="H85" s="1"/>
      <x:c r="I85" s="1"/>
    </x:row>
    <x:row r="86">
      <x:c r="B86" s="1"/>
      <x:c r="C86" s="1"/>
      <x:c r="D86" s="1"/>
      <x:c r="E86" s="1"/>
      <x:c r="F86" s="1"/>
      <x:c r="G86" s="1"/>
      <x:c r="H86" s="1"/>
      <x:c r="I86" s="1"/>
    </x:row>
    <x:row r="87">
      <x:c r="B87" s="1"/>
      <x:c r="C87" s="1"/>
      <x:c r="D87" s="1"/>
      <x:c r="E87" s="1"/>
      <x:c r="F87" s="1"/>
      <x:c r="G87" s="1"/>
      <x:c r="H87" s="1"/>
      <x:c r="I87" s="1"/>
    </x:row>
    <x:row r="88">
      <x:c r="B88" s="1"/>
      <x:c r="C88" s="1"/>
      <x:c r="D88" s="1"/>
      <x:c r="E88" s="1"/>
      <x:c r="F88" s="1"/>
      <x:c r="G88" s="1"/>
      <x:c r="H88" s="1"/>
      <x:c r="I88" s="1"/>
    </x:row>
    <x:row r="89">
      <x:c r="B89" s="1"/>
      <x:c r="C89" s="1"/>
      <x:c r="D89" s="1"/>
      <x:c r="E89" s="1"/>
      <x:c r="F89" s="1"/>
      <x:c r="G89" s="1"/>
      <x:c r="H89" s="1"/>
      <x:c r="I89" s="1"/>
    </x:row>
    <x:row r="90">
      <x:c r="B90" s="1"/>
      <x:c r="C90" s="1"/>
      <x:c r="D90" s="1"/>
      <x:c r="E90" s="1"/>
      <x:c r="F90" s="1"/>
      <x:c r="G90" s="1"/>
      <x:c r="H90" s="1"/>
      <x:c r="I90" s="1"/>
    </x:row>
    <x:row r="91">
      <x:c r="B91" s="1"/>
      <x:c r="C91" s="1"/>
      <x:c r="D91" s="1"/>
      <x:c r="E91" s="1"/>
      <x:c r="F91" s="1"/>
      <x:c r="G91" s="1"/>
      <x:c r="H91" s="1"/>
      <x:c r="I91" s="1"/>
    </x:row>
    <x:row r="92">
      <x:c r="B92" s="1"/>
      <x:c r="C92" s="1"/>
      <x:c r="D92" s="1"/>
      <x:c r="E92" s="1"/>
      <x:c r="F92" s="1"/>
      <x:c r="G92" s="1"/>
      <x:c r="H92" s="1"/>
      <x:c r="I92" s="1"/>
    </x:row>
    <x:row r="93">
      <x:c r="B93" s="1"/>
      <x:c r="C93" s="1"/>
      <x:c r="D93" s="1"/>
      <x:c r="E93" s="1"/>
      <x:c r="F93" s="1"/>
      <x:c r="G93" s="1"/>
      <x:c r="H93" s="1"/>
      <x:c r="I93" s="1"/>
    </x:row>
    <x:row r="94">
      <x:c r="B94" s="1"/>
      <x:c r="C94" s="1"/>
      <x:c r="D94" s="1"/>
      <x:c r="E94" s="1"/>
      <x:c r="F94" s="1"/>
      <x:c r="G94" s="1"/>
      <x:c r="H94" s="1"/>
      <x:c r="I94" s="1"/>
    </x:row>
    <x:row r="95">
      <x:c r="B95" s="1"/>
      <x:c r="C95" s="1"/>
      <x:c r="D95" s="1"/>
      <x:c r="E95" s="1"/>
      <x:c r="F95" s="1"/>
      <x:c r="G95" s="1"/>
      <x:c r="H95" s="1"/>
      <x:c r="I95" s="1"/>
    </x:row>
    <x:row r="96">
      <x:c r="B96" s="1"/>
      <x:c r="C96" s="1"/>
      <x:c r="D96" s="1"/>
      <x:c r="E96" s="1"/>
      <x:c r="F96" s="1"/>
      <x:c r="G96" s="1"/>
      <x:c r="H96" s="1"/>
      <x:c r="I96" s="1"/>
    </x:row>
    <x:row r="97">
      <x:c r="B97" s="1"/>
      <x:c r="C97" s="1"/>
      <x:c r="D97" s="1"/>
      <x:c r="E97" s="1"/>
      <x:c r="F97" s="1"/>
      <x:c r="G97" s="1"/>
      <x:c r="H97" s="1"/>
      <x:c r="I97" s="1"/>
    </x:row>
    <x:row r="98">
      <x:c r="B98" s="1"/>
      <x:c r="C98" s="1"/>
      <x:c r="D98" s="1"/>
      <x:c r="E98" s="1"/>
      <x:c r="F98" s="1"/>
      <x:c r="G98" s="1"/>
      <x:c r="H98" s="1"/>
      <x:c r="I98" s="1"/>
    </x:row>
    <x:row r="99">
      <x:c r="B99" s="1"/>
      <x:c r="C99" s="1"/>
      <x:c r="D99" s="1"/>
      <x:c r="E99" s="1"/>
      <x:c r="F99" s="1"/>
      <x:c r="G99" s="1"/>
      <x:c r="H99" s="1"/>
      <x:c r="I99" s="1"/>
    </x:row>
    <x:row r="100">
      <x:c r="B100" s="1"/>
      <x:c r="C100" s="1"/>
      <x:c r="D100" s="1"/>
      <x:c r="E100" s="1"/>
      <x:c r="F100" s="1"/>
      <x:c r="G100" s="1"/>
      <x:c r="H100" s="1"/>
      <x:c r="I100" s="1"/>
    </x:row>
    <x:row r="101">
      <x:c r="B101" s="1"/>
      <x:c r="C101" s="1"/>
      <x:c r="D101" s="1"/>
      <x:c r="E101" s="1"/>
      <x:c r="F101" s="1"/>
      <x:c r="G101" s="1"/>
      <x:c r="H101" s="1"/>
      <x:c r="I101" s="1"/>
    </x:row>
    <x:row r="102">
      <x:c r="B102" s="1"/>
      <x:c r="C102" s="1"/>
      <x:c r="D102" s="1"/>
      <x:c r="E102" s="1"/>
      <x:c r="F102" s="1"/>
      <x:c r="G102" s="1"/>
      <x:c r="H102" s="1"/>
      <x:c r="I102" s="1"/>
    </x:row>
    <x:row r="103">
      <x:c r="B103" s="1"/>
      <x:c r="C103" s="1"/>
      <x:c r="D103" s="1"/>
      <x:c r="E103" s="1"/>
      <x:c r="F103" s="1"/>
      <x:c r="G103" s="1"/>
      <x:c r="H103" s="1"/>
      <x:c r="I103" s="1"/>
    </x:row>
    <x:row r="104">
      <x:c r="B104" s="1"/>
      <x:c r="C104" s="1"/>
      <x:c r="D104" s="1"/>
      <x:c r="E104" s="1"/>
      <x:c r="F104" s="1"/>
      <x:c r="G104" s="1"/>
      <x:c r="H104" s="1"/>
      <x:c r="I104" s="1"/>
    </x:row>
    <x:row r="105">
      <x:c r="B105" s="1"/>
      <x:c r="C105" s="1"/>
      <x:c r="D105" s="1"/>
      <x:c r="E105" s="1"/>
      <x:c r="F105" s="1"/>
      <x:c r="G105" s="1"/>
      <x:c r="H105" s="1"/>
      <x:c r="I105" s="1"/>
    </x:row>
    <x:row r="106">
      <x:c r="B106" s="1"/>
      <x:c r="C106" s="1"/>
      <x:c r="D106" s="1"/>
      <x:c r="E106" s="1"/>
      <x:c r="F106" s="1"/>
      <x:c r="G106" s="1"/>
      <x:c r="H106" s="1"/>
      <x:c r="I106" s="1"/>
    </x:row>
    <x:row r="107">
      <x:c r="B107" s="1"/>
      <x:c r="C107" s="1"/>
      <x:c r="D107" s="1"/>
      <x:c r="E107" s="1"/>
      <x:c r="F107" s="1"/>
      <x:c r="G107" s="1"/>
      <x:c r="H107" s="1"/>
      <x:c r="I107" s="1"/>
    </x:row>
    <x:row r="108">
      <x:c r="B108" s="1"/>
      <x:c r="C108" s="1"/>
      <x:c r="D108" s="1"/>
      <x:c r="E108" s="1"/>
      <x:c r="F108" s="1"/>
      <x:c r="G108" s="1"/>
      <x:c r="H108" s="1"/>
      <x:c r="I108" s="1"/>
    </x:row>
    <x:row r="109">
      <x:c r="B109" s="1"/>
      <x:c r="C109" s="1"/>
      <x:c r="D109" s="1"/>
      <x:c r="E109" s="1"/>
      <x:c r="F109" s="1"/>
      <x:c r="G109" s="1"/>
      <x:c r="H109" s="1"/>
      <x:c r="I109" s="1"/>
    </x:row>
    <x:row r="110">
      <x:c r="B110" s="1"/>
      <x:c r="C110" s="1"/>
      <x:c r="D110" s="1"/>
      <x:c r="E110" s="1"/>
      <x:c r="F110" s="1"/>
      <x:c r="G110" s="1"/>
      <x:c r="H110" s="1"/>
      <x:c r="I110" s="1"/>
    </x:row>
    <x:row r="111">
      <x:c r="B111" s="1"/>
      <x:c r="C111" s="1"/>
      <x:c r="D111" s="1"/>
      <x:c r="E111" s="1"/>
      <x:c r="F111" s="1"/>
      <x:c r="G111" s="1"/>
      <x:c r="H111" s="1"/>
      <x:c r="I111" s="1"/>
    </x:row>
    <x:row r="112">
      <x:c r="B112" s="1"/>
      <x:c r="C112" s="1"/>
      <x:c r="D112" s="1"/>
      <x:c r="E112" s="1"/>
      <x:c r="F112" s="1"/>
      <x:c r="G112" s="1"/>
      <x:c r="H112" s="1"/>
      <x:c r="I112" s="1"/>
    </x:row>
    <x:row r="113">
      <x:c r="B113" s="1"/>
      <x:c r="C113" s="1"/>
      <x:c r="D113" s="1"/>
      <x:c r="E113" s="1"/>
      <x:c r="F113" s="1"/>
      <x:c r="G113" s="1"/>
      <x:c r="H113" s="1"/>
      <x:c r="I113" s="1"/>
    </x:row>
    <x:row r="114">
      <x:c r="B114" s="1"/>
      <x:c r="C114" s="1"/>
      <x:c r="D114" s="1"/>
      <x:c r="E114" s="1"/>
      <x:c r="F114" s="1"/>
      <x:c r="G114" s="1"/>
      <x:c r="H114" s="1"/>
      <x:c r="I114" s="1"/>
    </x:row>
    <x:row r="115">
      <x:c r="B115" s="1"/>
      <x:c r="C115" s="1"/>
      <x:c r="D115" s="1"/>
      <x:c r="E115" s="1"/>
      <x:c r="F115" s="1"/>
      <x:c r="G115" s="1"/>
      <x:c r="H115" s="1"/>
      <x:c r="I115" s="1"/>
    </x:row>
    <x:row r="116">
      <x:c r="B116" s="1"/>
      <x:c r="C116" s="1"/>
      <x:c r="D116" s="1"/>
      <x:c r="E116" s="1"/>
      <x:c r="F116" s="1"/>
      <x:c r="G116" s="1"/>
      <x:c r="H116" s="1"/>
      <x:c r="I116" s="1"/>
    </x:row>
    <x:row r="117">
      <x:c r="B117" s="1"/>
      <x:c r="C117" s="1"/>
      <x:c r="D117" s="1"/>
      <x:c r="E117" s="1"/>
      <x:c r="F117" s="1"/>
      <x:c r="G117" s="1"/>
      <x:c r="H117" s="1"/>
      <x:c r="I117" s="1"/>
    </x:row>
    <x:row r="118">
      <x:c r="B118" s="1"/>
      <x:c r="C118" s="1"/>
      <x:c r="D118" s="1"/>
      <x:c r="E118" s="1"/>
      <x:c r="F118" s="1"/>
      <x:c r="G118" s="1"/>
      <x:c r="H118" s="1"/>
      <x:c r="I118" s="1"/>
    </x:row>
    <x:row r="119">
      <x:c r="B119" s="1"/>
      <x:c r="C119" s="1"/>
      <x:c r="D119" s="1"/>
      <x:c r="E119" s="1"/>
      <x:c r="F119" s="1"/>
      <x:c r="G119" s="1"/>
      <x:c r="H119" s="1"/>
      <x:c r="I119" s="1"/>
    </x:row>
    <x:row r="120">
      <x:c r="B120" s="1"/>
      <x:c r="C120" s="1"/>
      <x:c r="D120" s="1"/>
      <x:c r="E120" s="1"/>
      <x:c r="F120" s="1"/>
      <x:c r="G120" s="1"/>
      <x:c r="H120" s="1"/>
      <x:c r="I120" s="1"/>
    </x:row>
    <x:row r="121">
      <x:c r="B121" s="1"/>
      <x:c r="C121" s="1"/>
      <x:c r="D121" s="1"/>
      <x:c r="E121" s="1"/>
      <x:c r="F121" s="1"/>
      <x:c r="G121" s="1"/>
      <x:c r="H121" s="1"/>
      <x:c r="I121" s="1"/>
    </x:row>
    <x:row r="122">
      <x:c r="B122" s="1"/>
      <x:c r="C122" s="1"/>
      <x:c r="D122" s="1"/>
      <x:c r="E122" s="1"/>
      <x:c r="F122" s="1"/>
      <x:c r="G122" s="1"/>
      <x:c r="H122" s="1"/>
      <x:c r="I122" s="1"/>
    </x:row>
    <x:row r="123">
      <x:c r="B123" s="1"/>
      <x:c r="C123" s="1"/>
      <x:c r="D123" s="1"/>
      <x:c r="E123" s="1"/>
      <x:c r="F123" s="1"/>
      <x:c r="G123" s="1"/>
      <x:c r="H123" s="1"/>
      <x:c r="I123" s="1"/>
    </x:row>
    <x:row r="124">
      <x:c r="B124" s="1"/>
      <x:c r="C124" s="1"/>
      <x:c r="D124" s="1"/>
      <x:c r="E124" s="1"/>
      <x:c r="F124" s="1"/>
      <x:c r="G124" s="1"/>
      <x:c r="H124" s="1"/>
      <x:c r="I124" s="1"/>
    </x:row>
    <x:row r="125">
      <x:c r="B125" s="1"/>
      <x:c r="C125" s="1"/>
      <x:c r="D125" s="1"/>
      <x:c r="E125" s="1"/>
      <x:c r="F125" s="1"/>
      <x:c r="G125" s="1"/>
      <x:c r="H125" s="1"/>
      <x:c r="I125" s="1"/>
    </x:row>
    <x:row r="126">
      <x:c r="B126" s="1"/>
      <x:c r="C126" s="1"/>
      <x:c r="D126" s="1"/>
      <x:c r="E126" s="1"/>
      <x:c r="F126" s="1"/>
      <x:c r="G126" s="1"/>
      <x:c r="H126" s="1"/>
      <x:c r="I126" s="1"/>
    </x:row>
    <x:row r="127">
      <x:c r="B127" s="1"/>
      <x:c r="C127" s="1"/>
      <x:c r="D127" s="1"/>
      <x:c r="E127" s="1"/>
      <x:c r="F127" s="1"/>
      <x:c r="G127" s="1"/>
      <x:c r="H127" s="1"/>
      <x:c r="I127" s="1"/>
    </x:row>
    <x:row r="128">
      <x:c r="B128" s="1"/>
      <x:c r="C128" s="1"/>
      <x:c r="D128" s="1"/>
      <x:c r="E128" s="1"/>
      <x:c r="F128" s="1"/>
      <x:c r="G128" s="1"/>
      <x:c r="H128" s="1"/>
      <x:c r="I128" s="1"/>
    </x:row>
    <x:row r="129">
      <x:c r="B129" s="1"/>
      <x:c r="C129" s="1"/>
      <x:c r="D129" s="1"/>
      <x:c r="E129" s="1"/>
      <x:c r="F129" s="1"/>
      <x:c r="G129" s="1"/>
      <x:c r="H129" s="1"/>
      <x:c r="I129" s="1"/>
    </x:row>
    <x:row r="130">
      <x:c r="B130" s="1"/>
      <x:c r="C130" s="1"/>
      <x:c r="D130" s="1"/>
      <x:c r="E130" s="1"/>
      <x:c r="F130" s="1"/>
      <x:c r="G130" s="1"/>
      <x:c r="H130" s="1"/>
      <x:c r="I130" s="1"/>
    </x:row>
    <x:row r="131">
      <x:c r="B131" s="1"/>
      <x:c r="C131" s="1"/>
      <x:c r="D131" s="1"/>
      <x:c r="E131" s="1"/>
      <x:c r="F131" s="1"/>
      <x:c r="G131" s="1"/>
      <x:c r="H131" s="1"/>
      <x:c r="I131" s="1"/>
    </x:row>
    <x:row r="132">
      <x:c r="B132" s="1"/>
      <x:c r="C132" s="1"/>
      <x:c r="D132" s="1"/>
      <x:c r="E132" s="1"/>
      <x:c r="F132" s="1"/>
      <x:c r="G132" s="1"/>
      <x:c r="H132" s="1"/>
      <x:c r="I132" s="1"/>
    </x:row>
    <x:row r="133">
      <x:c r="B133" s="1"/>
      <x:c r="C133" s="1"/>
      <x:c r="D133" s="1"/>
      <x:c r="E133" s="1"/>
      <x:c r="F133" s="1"/>
      <x:c r="G133" s="1"/>
      <x:c r="H133" s="1"/>
      <x:c r="I133" s="1"/>
    </x:row>
    <x:row r="134">
      <x:c r="B134" s="1"/>
      <x:c r="C134" s="1"/>
      <x:c r="D134" s="1"/>
      <x:c r="E134" s="1"/>
      <x:c r="F134" s="1"/>
      <x:c r="G134" s="1"/>
      <x:c r="H134" s="1"/>
      <x:c r="I134" s="1"/>
    </x:row>
    <x:row r="135">
      <x:c r="B135" s="1"/>
      <x:c r="C135" s="1"/>
      <x:c r="D135" s="1"/>
      <x:c r="E135" s="1"/>
      <x:c r="F135" s="1"/>
      <x:c r="G135" s="1"/>
      <x:c r="H135" s="1"/>
      <x:c r="I135" s="1"/>
    </x:row>
    <x:row r="136">
      <x:c r="B136" s="1"/>
      <x:c r="C136" s="1"/>
      <x:c r="D136" s="1"/>
      <x:c r="E136" s="1"/>
      <x:c r="F136" s="1"/>
      <x:c r="G136" s="1"/>
      <x:c r="H136" s="1"/>
      <x:c r="I136" s="1"/>
    </x:row>
    <x:row r="137">
      <x:c r="B137" s="1"/>
      <x:c r="C137" s="1"/>
      <x:c r="D137" s="1"/>
      <x:c r="E137" s="1"/>
      <x:c r="F137" s="1"/>
      <x:c r="G137" s="1"/>
      <x:c r="H137" s="1"/>
      <x:c r="I137" s="1"/>
    </x:row>
    <x:row r="138">
      <x:c r="B138" s="1"/>
      <x:c r="C138" s="1"/>
      <x:c r="D138" s="1"/>
      <x:c r="E138" s="1"/>
      <x:c r="F138" s="1"/>
      <x:c r="G138" s="1"/>
      <x:c r="H138" s="1"/>
      <x:c r="I138" s="1"/>
    </x:row>
    <x:row r="139">
      <x:c r="B139" s="1"/>
      <x:c r="C139" s="1"/>
      <x:c r="D139" s="1"/>
      <x:c r="E139" s="1"/>
      <x:c r="F139" s="1"/>
      <x:c r="G139" s="1"/>
      <x:c r="H139" s="1"/>
      <x:c r="I139" s="1"/>
    </x:row>
    <x:row r="140">
      <x:c r="B140" s="1"/>
      <x:c r="C140" s="1"/>
      <x:c r="D140" s="1"/>
      <x:c r="E140" s="1"/>
      <x:c r="F140" s="1"/>
      <x:c r="G140" s="1"/>
      <x:c r="H140" s="1"/>
      <x:c r="I140" s="1"/>
    </x:row>
    <x:row r="141">
      <x:c r="B141" s="1"/>
      <x:c r="C141" s="1"/>
      <x:c r="D141" s="1"/>
      <x:c r="E141" s="1"/>
      <x:c r="F141" s="1"/>
      <x:c r="G141" s="1"/>
      <x:c r="H141" s="1"/>
      <x:c r="I141" s="1"/>
    </x:row>
    <x:row r="142">
      <x:c r="B142" s="1"/>
      <x:c r="C142" s="1"/>
      <x:c r="D142" s="1"/>
      <x:c r="E142" s="1"/>
      <x:c r="F142" s="1"/>
      <x:c r="G142" s="1"/>
      <x:c r="H142" s="1"/>
      <x:c r="I142" s="1"/>
    </x:row>
    <x:row r="143">
      <x:c r="B143" s="1"/>
      <x:c r="C143" s="1"/>
      <x:c r="D143" s="1"/>
      <x:c r="E143" s="1"/>
      <x:c r="F143" s="1"/>
      <x:c r="G143" s="1"/>
      <x:c r="H143" s="1"/>
      <x:c r="I143" s="1"/>
    </x:row>
    <x:row r="144">
      <x:c r="B144" s="1"/>
      <x:c r="C144" s="1"/>
      <x:c r="D144" s="1"/>
      <x:c r="E144" s="1"/>
      <x:c r="F144" s="1"/>
      <x:c r="G144" s="1"/>
      <x:c r="H144" s="1"/>
      <x:c r="I144" s="1"/>
    </x:row>
    <x:row r="145">
      <x:c r="B145" s="1"/>
      <x:c r="C145" s="1"/>
      <x:c r="D145" s="1"/>
      <x:c r="E145" s="1"/>
      <x:c r="F145" s="1"/>
      <x:c r="G145" s="1"/>
      <x:c r="H145" s="1"/>
      <x:c r="I145" s="1"/>
    </x:row>
    <x:row r="146">
      <x:c r="B146" s="1"/>
      <x:c r="C146" s="1"/>
      <x:c r="D146" s="1"/>
      <x:c r="E146" s="1"/>
      <x:c r="F146" s="1"/>
      <x:c r="G146" s="1"/>
      <x:c r="H146" s="1"/>
      <x:c r="I146" s="1"/>
    </x:row>
    <x:row r="147">
      <x:c r="B147" s="1"/>
      <x:c r="C147" s="1"/>
      <x:c r="D147" s="1"/>
      <x:c r="E147" s="1"/>
      <x:c r="F147" s="1"/>
      <x:c r="G147" s="1"/>
      <x:c r="H147" s="1"/>
      <x:c r="I147" s="1"/>
    </x:row>
    <x:row r="148">
      <x:c r="B148" s="1"/>
      <x:c r="C148" s="1"/>
      <x:c r="D148" s="1"/>
      <x:c r="E148" s="1"/>
      <x:c r="F148" s="1"/>
      <x:c r="G148" s="1"/>
      <x:c r="H148" s="1"/>
      <x:c r="I148" s="1"/>
    </x:row>
    <x:row r="149">
      <x:c r="B149" s="1"/>
      <x:c r="C149" s="1"/>
      <x:c r="D149" s="1"/>
      <x:c r="E149" s="1"/>
      <x:c r="F149" s="1"/>
      <x:c r="G149" s="1"/>
      <x:c r="H149" s="1"/>
      <x:c r="I149" s="1"/>
    </x:row>
    <x:row r="150">
      <x:c r="B150" s="1"/>
      <x:c r="C150" s="1"/>
      <x:c r="D150" s="1"/>
      <x:c r="E150" s="1"/>
      <x:c r="F150" s="1"/>
      <x:c r="G150" s="1"/>
      <x:c r="H150" s="1"/>
      <x:c r="I150" s="1"/>
    </x:row>
    <x:row r="151">
      <x:c r="B151" s="1"/>
      <x:c r="C151" s="1"/>
      <x:c r="D151" s="1"/>
      <x:c r="E151" s="1"/>
      <x:c r="F151" s="1"/>
      <x:c r="G151" s="1"/>
      <x:c r="H151" s="1"/>
      <x:c r="I151" s="1"/>
    </x:row>
    <x:row r="152">
      <x:c r="B152" s="1"/>
      <x:c r="C152" s="1"/>
      <x:c r="D152" s="1"/>
      <x:c r="E152" s="1"/>
      <x:c r="F152" s="1"/>
      <x:c r="G152" s="1"/>
      <x:c r="H152" s="1"/>
      <x:c r="I152" s="1"/>
    </x:row>
    <x:row r="153">
      <x:c r="B153" s="1"/>
      <x:c r="C153" s="1"/>
      <x:c r="D153" s="1"/>
      <x:c r="E153" s="1"/>
      <x:c r="F153" s="1"/>
      <x:c r="G153" s="1"/>
      <x:c r="H153" s="1"/>
      <x:c r="I153" s="1"/>
    </x:row>
    <x:row r="154">
      <x:c r="B154" s="1"/>
      <x:c r="C154" s="1"/>
      <x:c r="D154" s="1"/>
      <x:c r="E154" s="1"/>
      <x:c r="F154" s="1"/>
      <x:c r="G154" s="1"/>
      <x:c r="H154" s="1"/>
      <x:c r="I154" s="1"/>
    </x:row>
    <x:row r="155">
      <x:c r="B155" s="1"/>
      <x:c r="C155" s="1"/>
      <x:c r="D155" s="1"/>
      <x:c r="E155" s="1"/>
      <x:c r="F155" s="1"/>
      <x:c r="G155" s="1"/>
      <x:c r="H155" s="1"/>
      <x:c r="I155" s="1"/>
    </x:row>
    <x:row r="156">
      <x:c r="B156" s="1"/>
      <x:c r="C156" s="1"/>
      <x:c r="D156" s="1"/>
      <x:c r="E156" s="1"/>
      <x:c r="F156" s="1"/>
      <x:c r="G156" s="1"/>
      <x:c r="H156" s="1"/>
      <x:c r="I156" s="1"/>
    </x:row>
    <x:row r="157">
      <x:c r="B157" s="1"/>
      <x:c r="C157" s="1"/>
      <x:c r="D157" s="1"/>
      <x:c r="E157" s="1"/>
      <x:c r="F157" s="1"/>
      <x:c r="G157" s="1"/>
      <x:c r="H157" s="1"/>
      <x:c r="I157" s="1"/>
    </x:row>
    <x:row r="158">
      <x:c r="B158" s="1"/>
      <x:c r="C158" s="1"/>
      <x:c r="D158" s="1"/>
      <x:c r="E158" s="1"/>
      <x:c r="F158" s="1"/>
      <x:c r="G158" s="1"/>
      <x:c r="H158" s="1"/>
      <x:c r="I158" s="1"/>
    </x:row>
    <x:row r="159">
      <x:c r="B159" s="1"/>
      <x:c r="C159" s="1"/>
      <x:c r="D159" s="1"/>
      <x:c r="E159" s="1"/>
      <x:c r="F159" s="1"/>
      <x:c r="G159" s="1"/>
      <x:c r="H159" s="1"/>
      <x:c r="I159" s="1"/>
    </x:row>
    <x:row r="160">
      <x:c r="B160" s="1"/>
      <x:c r="C160" s="1"/>
      <x:c r="D160" s="1"/>
      <x:c r="E160" s="1"/>
      <x:c r="F160" s="1"/>
      <x:c r="G160" s="1"/>
      <x:c r="H160" s="1"/>
      <x:c r="I160" s="1"/>
    </x:row>
    <x:row r="161">
      <x:c r="B161" s="1"/>
      <x:c r="C161" s="1"/>
      <x:c r="D161" s="1"/>
      <x:c r="E161" s="1"/>
      <x:c r="F161" s="1"/>
      <x:c r="G161" s="1"/>
      <x:c r="H161" s="1"/>
      <x:c r="I161" s="1"/>
    </x:row>
    <x:row r="162">
      <x:c r="B162" s="1"/>
      <x:c r="C162" s="1"/>
      <x:c r="D162" s="1"/>
      <x:c r="E162" s="1"/>
      <x:c r="F162" s="1"/>
      <x:c r="G162" s="1"/>
      <x:c r="H162" s="1"/>
      <x:c r="I162" s="1"/>
    </x:row>
    <x:row r="163">
      <x:c r="B163" s="1"/>
      <x:c r="C163" s="1"/>
      <x:c r="D163" s="1"/>
      <x:c r="E163" s="1"/>
      <x:c r="F163" s="1"/>
      <x:c r="G163" s="1"/>
      <x:c r="H163" s="1"/>
      <x:c r="I163" s="1"/>
    </x:row>
    <x:row r="164">
      <x:c r="B164" s="1"/>
      <x:c r="C164" s="1"/>
      <x:c r="D164" s="1"/>
      <x:c r="E164" s="1"/>
      <x:c r="F164" s="1"/>
      <x:c r="G164" s="1"/>
      <x:c r="H164" s="1"/>
      <x:c r="I164" s="1"/>
    </x:row>
    <x:row r="165">
      <x:c r="B165" s="1"/>
      <x:c r="C165" s="1"/>
      <x:c r="D165" s="1"/>
      <x:c r="E165" s="1"/>
      <x:c r="F165" s="1"/>
      <x:c r="G165" s="1"/>
      <x:c r="H165" s="1"/>
      <x:c r="I165" s="1"/>
    </x:row>
    <x:row r="166">
      <x:c r="B166" s="1"/>
      <x:c r="C166" s="1"/>
      <x:c r="D166" s="1"/>
      <x:c r="E166" s="1"/>
      <x:c r="F166" s="1"/>
      <x:c r="G166" s="1"/>
      <x:c r="H166" s="1"/>
      <x:c r="I166" s="1"/>
    </x:row>
    <x:row r="167">
      <x:c r="B167" s="1"/>
      <x:c r="C167" s="1"/>
      <x:c r="D167" s="1"/>
      <x:c r="E167" s="1"/>
      <x:c r="F167" s="1"/>
      <x:c r="G167" s="1"/>
      <x:c r="H167" s="1"/>
      <x:c r="I167" s="1"/>
    </x:row>
    <x:row r="168">
      <x:c r="B168" s="1"/>
      <x:c r="C168" s="1"/>
      <x:c r="D168" s="1"/>
      <x:c r="E168" s="1"/>
      <x:c r="F168" s="1"/>
      <x:c r="G168" s="1"/>
      <x:c r="H168" s="1"/>
      <x:c r="I168" s="1"/>
    </x:row>
    <x:row r="169">
      <x:c r="B169" s="1"/>
      <x:c r="C169" s="1"/>
      <x:c r="D169" s="1"/>
      <x:c r="E169" s="1"/>
      <x:c r="F169" s="1"/>
      <x:c r="G169" s="1"/>
      <x:c r="H169" s="1"/>
      <x:c r="I169" s="1"/>
    </x:row>
    <x:row r="170">
      <x:c r="B170" s="1"/>
      <x:c r="C170" s="1"/>
      <x:c r="D170" s="1"/>
      <x:c r="E170" s="1"/>
      <x:c r="F170" s="1"/>
      <x:c r="G170" s="1"/>
      <x:c r="H170" s="1"/>
      <x:c r="I170" s="1"/>
    </x:row>
    <x:row r="171">
      <x:c r="B171" s="1"/>
      <x:c r="C171" s="1"/>
      <x:c r="D171" s="1"/>
      <x:c r="E171" s="1"/>
      <x:c r="F171" s="1"/>
      <x:c r="G171" s="1"/>
      <x:c r="H171" s="1"/>
      <x:c r="I171" s="1"/>
    </x:row>
    <x:row r="172">
      <x:c r="B172" s="1"/>
      <x:c r="C172" s="1"/>
      <x:c r="D172" s="1"/>
      <x:c r="E172" s="1"/>
      <x:c r="F172" s="1"/>
      <x:c r="G172" s="1"/>
      <x:c r="H172" s="1"/>
      <x:c r="I172" s="1"/>
    </x:row>
    <x:row r="173">
      <x:c r="B173" s="1"/>
      <x:c r="C173" s="1"/>
      <x:c r="D173" s="1"/>
      <x:c r="E173" s="1"/>
      <x:c r="F173" s="1"/>
      <x:c r="G173" s="1"/>
      <x:c r="H173" s="1"/>
      <x:c r="I173" s="1"/>
    </x:row>
    <x:row r="174">
      <x:c r="B174" s="1"/>
      <x:c r="C174" s="1"/>
      <x:c r="D174" s="1"/>
      <x:c r="E174" s="1"/>
      <x:c r="F174" s="1"/>
      <x:c r="G174" s="1"/>
      <x:c r="H174" s="1"/>
      <x:c r="I174" s="1"/>
    </x:row>
    <x:row r="175">
      <x:c r="B175" s="1"/>
      <x:c r="C175" s="1"/>
      <x:c r="D175" s="1"/>
      <x:c r="E175" s="1"/>
      <x:c r="F175" s="1"/>
      <x:c r="G175" s="1"/>
      <x:c r="H175" s="1"/>
      <x:c r="I175" s="1"/>
    </x:row>
    <x:row r="176">
      <x:c r="B176" s="1"/>
      <x:c r="C176" s="1"/>
      <x:c r="D176" s="1"/>
      <x:c r="E176" s="1"/>
      <x:c r="F176" s="1"/>
      <x:c r="G176" s="1"/>
      <x:c r="H176" s="1"/>
      <x:c r="I176" s="1"/>
    </x:row>
    <x:row r="177">
      <x:c r="B177" s="1"/>
      <x:c r="C177" s="1"/>
      <x:c r="D177" s="1"/>
      <x:c r="E177" s="1"/>
      <x:c r="F177" s="1"/>
      <x:c r="G177" s="1"/>
      <x:c r="H177" s="1"/>
      <x:c r="I177" s="1"/>
    </x:row>
    <x:row r="178">
      <x:c r="B178" s="1"/>
      <x:c r="C178" s="1"/>
      <x:c r="D178" s="1"/>
      <x:c r="E178" s="1"/>
      <x:c r="F178" s="1"/>
      <x:c r="G178" s="1"/>
      <x:c r="H178" s="1"/>
      <x:c r="I178" s="1"/>
    </x:row>
    <x:row r="179">
      <x:c r="B179" s="1"/>
      <x:c r="C179" s="1"/>
      <x:c r="D179" s="1"/>
      <x:c r="E179" s="1"/>
      <x:c r="F179" s="1"/>
      <x:c r="G179" s="1"/>
      <x:c r="H179" s="1"/>
      <x:c r="I179" s="1"/>
    </x:row>
    <x:row r="180">
      <x:c r="B180" s="1"/>
      <x:c r="C180" s="1"/>
      <x:c r="D180" s="1"/>
      <x:c r="E180" s="1"/>
      <x:c r="F180" s="1"/>
      <x:c r="G180" s="1"/>
      <x:c r="H180" s="1"/>
      <x:c r="I180" s="1"/>
    </x:row>
    <x:row r="181">
      <x:c r="B181" s="1"/>
      <x:c r="C181" s="1"/>
      <x:c r="D181" s="1"/>
      <x:c r="E181" s="1"/>
      <x:c r="F181" s="1"/>
      <x:c r="G181" s="1"/>
      <x:c r="H181" s="1"/>
      <x:c r="I181" s="1"/>
    </x:row>
    <x:row r="182">
      <x:c r="B182" s="1"/>
      <x:c r="C182" s="1"/>
      <x:c r="D182" s="1"/>
      <x:c r="E182" s="1"/>
      <x:c r="F182" s="1"/>
      <x:c r="G182" s="1"/>
      <x:c r="H182" s="1"/>
      <x:c r="I182" s="1"/>
    </x:row>
    <x:row r="183">
      <x:c r="B183" s="1"/>
      <x:c r="C183" s="1"/>
      <x:c r="D183" s="1"/>
      <x:c r="E183" s="1"/>
      <x:c r="F183" s="1"/>
      <x:c r="G183" s="1"/>
      <x:c r="H183" s="1"/>
      <x:c r="I183" s="1"/>
    </x:row>
    <x:row r="184">
      <x:c r="B184" s="1"/>
      <x:c r="C184" s="1"/>
      <x:c r="D184" s="1"/>
      <x:c r="E184" s="1"/>
      <x:c r="F184" s="1"/>
      <x:c r="G184" s="1"/>
      <x:c r="H184" s="1"/>
      <x:c r="I184" s="1"/>
    </x:row>
    <x:row r="185">
      <x:c r="B185" s="1"/>
      <x:c r="C185" s="1"/>
      <x:c r="D185" s="1"/>
      <x:c r="E185" s="1"/>
      <x:c r="F185" s="1"/>
      <x:c r="G185" s="1"/>
      <x:c r="H185" s="1"/>
      <x:c r="I185" s="1"/>
    </x:row>
    <x:row r="186">
      <x:c r="B186" s="1"/>
      <x:c r="C186" s="1"/>
      <x:c r="D186" s="1"/>
      <x:c r="E186" s="1"/>
      <x:c r="F186" s="1"/>
      <x:c r="G186" s="1"/>
      <x:c r="H186" s="1"/>
      <x:c r="I186" s="1"/>
    </x:row>
    <x:row r="187">
      <x:c r="B187" s="1"/>
      <x:c r="C187" s="1"/>
      <x:c r="D187" s="1"/>
      <x:c r="E187" s="1"/>
      <x:c r="F187" s="1"/>
      <x:c r="G187" s="1"/>
      <x:c r="H187" s="1"/>
      <x:c r="I187" s="1"/>
    </x:row>
    <x:row r="188">
      <x:c r="B188" s="1"/>
      <x:c r="C188" s="1"/>
      <x:c r="D188" s="1"/>
      <x:c r="E188" s="1"/>
      <x:c r="F188" s="1"/>
      <x:c r="G188" s="1"/>
      <x:c r="H188" s="1"/>
      <x:c r="I188" s="1"/>
    </x:row>
    <x:row r="189">
      <x:c r="B189" s="1"/>
      <x:c r="C189" s="1"/>
      <x:c r="D189" s="1"/>
      <x:c r="E189" s="1"/>
      <x:c r="F189" s="1"/>
      <x:c r="G189" s="1"/>
      <x:c r="H189" s="1"/>
      <x:c r="I189" s="1"/>
    </x:row>
    <x:row r="190">
      <x:c r="B190" s="1"/>
      <x:c r="C190" s="1"/>
      <x:c r="D190" s="1"/>
      <x:c r="E190" s="1"/>
      <x:c r="F190" s="1"/>
      <x:c r="G190" s="1"/>
      <x:c r="H190" s="1"/>
      <x:c r="I190" s="1"/>
    </x:row>
    <x:row r="191">
      <x:c r="B191" s="1"/>
      <x:c r="C191" s="1"/>
      <x:c r="D191" s="1"/>
      <x:c r="E191" s="1"/>
      <x:c r="F191" s="1"/>
      <x:c r="G191" s="1"/>
      <x:c r="H191" s="1"/>
      <x:c r="I191" s="1"/>
    </x:row>
    <x:row r="192">
      <x:c r="B192" s="1"/>
      <x:c r="C192" s="1"/>
      <x:c r="D192" s="1"/>
      <x:c r="E192" s="1"/>
      <x:c r="F192" s="1"/>
      <x:c r="G192" s="1"/>
      <x:c r="H192" s="1"/>
      <x:c r="I192" s="1"/>
    </x:row>
    <x:row r="193">
      <x:c r="B193" s="1"/>
      <x:c r="C193" s="1"/>
      <x:c r="D193" s="1"/>
      <x:c r="E193" s="1"/>
      <x:c r="F193" s="1"/>
      <x:c r="G193" s="1"/>
      <x:c r="H193" s="1"/>
      <x:c r="I193" s="1"/>
    </x:row>
    <x:row r="194">
      <x:c r="B194" s="1"/>
      <x:c r="C194" s="1"/>
      <x:c r="D194" s="1"/>
      <x:c r="E194" s="1"/>
      <x:c r="F194" s="1"/>
      <x:c r="G194" s="1"/>
      <x:c r="H194" s="1"/>
      <x:c r="I194" s="1"/>
    </x:row>
    <x:row r="195">
      <x:c r="B195" s="1"/>
      <x:c r="C195" s="1"/>
      <x:c r="D195" s="1"/>
      <x:c r="E195" s="1"/>
      <x:c r="F195" s="1"/>
      <x:c r="G195" s="1"/>
      <x:c r="H195" s="1"/>
      <x:c r="I195" s="1"/>
    </x:row>
    <x:row r="196">
      <x:c r="B196" s="1"/>
      <x:c r="C196" s="1"/>
      <x:c r="D196" s="1"/>
      <x:c r="E196" s="1"/>
      <x:c r="F196" s="1"/>
      <x:c r="G196" s="1"/>
      <x:c r="H196" s="1"/>
      <x:c r="I196" s="1"/>
    </x:row>
    <x:row r="197">
      <x:c r="B197" s="1"/>
      <x:c r="C197" s="1"/>
      <x:c r="D197" s="1"/>
      <x:c r="E197" s="1"/>
      <x:c r="F197" s="1"/>
      <x:c r="G197" s="1"/>
      <x:c r="H197" s="1"/>
      <x:c r="I197" s="1"/>
    </x:row>
    <x:row r="198">
      <x:c r="B198" s="1"/>
      <x:c r="C198" s="1"/>
      <x:c r="D198" s="1"/>
      <x:c r="E198" s="1"/>
      <x:c r="F198" s="1"/>
      <x:c r="G198" s="1"/>
      <x:c r="H198" s="1"/>
      <x:c r="I198" s="1"/>
    </x:row>
    <x:row r="199">
      <x:c r="B199" s="1"/>
      <x:c r="C199" s="1"/>
      <x:c r="D199" s="1"/>
      <x:c r="E199" s="1"/>
      <x:c r="F199" s="1"/>
      <x:c r="G199" s="1"/>
      <x:c r="H199" s="1"/>
      <x:c r="I199" s="1"/>
    </x:row>
    <x:row r="200">
      <x:c r="B200" s="1"/>
      <x:c r="C200" s="1"/>
      <x:c r="D200" s="1"/>
      <x:c r="E200" s="1"/>
      <x:c r="F200" s="1"/>
      <x:c r="G200" s="1"/>
      <x:c r="H200" s="1"/>
      <x:c r="I200" s="1"/>
    </x:row>
    <x:row r="201">
      <x:c r="B201" s="1"/>
      <x:c r="C201" s="1"/>
      <x:c r="D201" s="1"/>
      <x:c r="E201" s="1"/>
      <x:c r="F201" s="1"/>
      <x:c r="G201" s="1"/>
      <x:c r="H201" s="1"/>
      <x:c r="I201" s="1"/>
    </x:row>
    <x:row r="202">
      <x:c r="B202" s="1"/>
      <x:c r="C202" s="1"/>
      <x:c r="D202" s="1"/>
      <x:c r="E202" s="1"/>
      <x:c r="F202" s="1"/>
      <x:c r="G202" s="1"/>
      <x:c r="H202" s="1"/>
      <x:c r="I202" s="1"/>
    </x:row>
    <x:row r="203">
      <x:c r="B203" s="1"/>
      <x:c r="C203" s="1"/>
      <x:c r="D203" s="1"/>
      <x:c r="E203" s="1"/>
      <x:c r="F203" s="1"/>
      <x:c r="G203" s="1"/>
      <x:c r="H203" s="1"/>
      <x:c r="I203" s="1"/>
    </x:row>
    <x:row r="204">
      <x:c r="B204" s="1"/>
      <x:c r="C204" s="1"/>
      <x:c r="D204" s="1"/>
      <x:c r="E204" s="1"/>
      <x:c r="F204" s="1"/>
      <x:c r="G204" s="1"/>
      <x:c r="H204" s="1"/>
      <x:c r="I204" s="1"/>
    </x:row>
    <x:row r="205">
      <x:c r="B205" s="1"/>
      <x:c r="C205" s="1"/>
      <x:c r="D205" s="1"/>
      <x:c r="E205" s="1"/>
      <x:c r="F205" s="1"/>
      <x:c r="G205" s="1"/>
      <x:c r="H205" s="1"/>
      <x:c r="I205" s="1"/>
    </x:row>
    <x:row r="206">
      <x:c r="B206" s="1"/>
      <x:c r="C206" s="1"/>
      <x:c r="D206" s="1"/>
      <x:c r="E206" s="1"/>
      <x:c r="F206" s="1"/>
      <x:c r="G206" s="1"/>
      <x:c r="H206" s="1"/>
      <x:c r="I206" s="1"/>
    </x:row>
    <x:row r="207">
      <x:c r="B207" s="1"/>
      <x:c r="C207" s="1"/>
      <x:c r="D207" s="1"/>
      <x:c r="E207" s="1"/>
      <x:c r="F207" s="1"/>
      <x:c r="G207" s="1"/>
      <x:c r="H207" s="1"/>
      <x:c r="I207" s="1"/>
    </x:row>
    <x:row r="208">
      <x:c r="B208" s="1"/>
      <x:c r="C208" s="1"/>
      <x:c r="D208" s="1"/>
      <x:c r="E208" s="1"/>
      <x:c r="F208" s="1"/>
      <x:c r="G208" s="1"/>
      <x:c r="H208" s="1"/>
      <x:c r="I208" s="1"/>
    </x:row>
    <x:row r="209">
      <x:c r="B209" s="1"/>
      <x:c r="C209" s="1"/>
      <x:c r="D209" s="1"/>
      <x:c r="E209" s="1"/>
      <x:c r="F209" s="1"/>
      <x:c r="G209" s="1"/>
      <x:c r="H209" s="1"/>
      <x:c r="I209" s="1"/>
    </x:row>
    <x:row r="210">
      <x:c r="B210" s="1"/>
      <x:c r="C210" s="1"/>
      <x:c r="D210" s="1"/>
      <x:c r="E210" s="1"/>
      <x:c r="F210" s="1"/>
      <x:c r="G210" s="1"/>
      <x:c r="H210" s="1"/>
      <x:c r="I210" s="1"/>
    </x:row>
    <x:row r="211">
      <x:c r="B211" s="1"/>
      <x:c r="C211" s="1"/>
      <x:c r="D211" s="1"/>
      <x:c r="E211" s="1"/>
      <x:c r="F211" s="1"/>
      <x:c r="G211" s="1"/>
      <x:c r="H211" s="1"/>
      <x:c r="I211" s="1"/>
    </x:row>
    <x:row r="212">
      <x:c r="B212" s="1"/>
      <x:c r="C212" s="1"/>
      <x:c r="D212" s="1"/>
      <x:c r="E212" s="1"/>
      <x:c r="F212" s="1"/>
      <x:c r="G212" s="1"/>
      <x:c r="H212" s="1"/>
      <x:c r="I212" s="1"/>
    </x:row>
    <x:row r="213">
      <x:c r="B213" s="1"/>
      <x:c r="C213" s="1"/>
      <x:c r="D213" s="1"/>
      <x:c r="E213" s="1"/>
      <x:c r="F213" s="1"/>
      <x:c r="G213" s="1"/>
      <x:c r="H213" s="1"/>
      <x:c r="I213" s="1"/>
    </x:row>
    <x:row r="214">
      <x:c r="B214" s="1"/>
      <x:c r="C214" s="1"/>
      <x:c r="D214" s="1"/>
      <x:c r="E214" s="1"/>
      <x:c r="F214" s="1"/>
      <x:c r="G214" s="1"/>
      <x:c r="H214" s="1"/>
      <x:c r="I214" s="1"/>
    </x:row>
    <x:row r="215">
      <x:c r="B215" s="1"/>
      <x:c r="C215" s="1"/>
      <x:c r="D215" s="1"/>
      <x:c r="E215" s="1"/>
      <x:c r="F215" s="1"/>
      <x:c r="G215" s="1"/>
      <x:c r="H215" s="1"/>
      <x:c r="I215" s="1"/>
    </x:row>
    <x:row r="216">
      <x:c r="B216" s="1"/>
      <x:c r="C216" s="1"/>
      <x:c r="D216" s="1"/>
      <x:c r="E216" s="1"/>
      <x:c r="F216" s="1"/>
      <x:c r="G216" s="1"/>
      <x:c r="H216" s="1"/>
      <x:c r="I216" s="1"/>
    </x:row>
    <x:row r="217">
      <x:c r="B217" s="1"/>
      <x:c r="C217" s="1"/>
      <x:c r="D217" s="1"/>
      <x:c r="E217" s="1"/>
      <x:c r="F217" s="1"/>
      <x:c r="G217" s="1"/>
      <x:c r="H217" s="1"/>
      <x:c r="I217" s="1"/>
    </x:row>
    <x:row r="218">
      <x:c r="B218" s="1"/>
      <x:c r="C218" s="1"/>
      <x:c r="D218" s="1"/>
      <x:c r="E218" s="1"/>
      <x:c r="F218" s="1"/>
      <x:c r="G218" s="1"/>
      <x:c r="H218" s="1"/>
      <x:c r="I218" s="1"/>
    </x:row>
    <x:row r="219">
      <x:c r="B219" s="1"/>
      <x:c r="C219" s="1"/>
      <x:c r="D219" s="1"/>
      <x:c r="E219" s="1"/>
      <x:c r="F219" s="1"/>
      <x:c r="G219" s="1"/>
      <x:c r="H219" s="1"/>
      <x:c r="I219" s="1"/>
    </x:row>
    <x:row r="220">
      <x:c r="B220" s="1"/>
      <x:c r="C220" s="1"/>
      <x:c r="D220" s="1"/>
      <x:c r="E220" s="1"/>
      <x:c r="F220" s="1"/>
      <x:c r="G220" s="1"/>
      <x:c r="H220" s="1"/>
      <x:c r="I220" s="1"/>
    </x:row>
    <x:row r="221">
      <x:c r="B221" s="1"/>
      <x:c r="C221" s="1"/>
      <x:c r="D221" s="1"/>
      <x:c r="E221" s="1"/>
      <x:c r="F221" s="1"/>
      <x:c r="G221" s="1"/>
      <x:c r="H221" s="1"/>
      <x:c r="I221" s="1"/>
    </x:row>
    <x:row r="222">
      <x:c r="B222" s="1"/>
      <x:c r="C222" s="1"/>
      <x:c r="D222" s="1"/>
      <x:c r="E222" s="1"/>
      <x:c r="F222" s="1"/>
      <x:c r="G222" s="1"/>
      <x:c r="H222" s="1"/>
      <x:c r="I222" s="1"/>
    </x:row>
    <x:row r="223">
      <x:c r="B223" s="1"/>
      <x:c r="C223" s="1"/>
      <x:c r="D223" s="1"/>
      <x:c r="E223" s="1"/>
      <x:c r="F223" s="1"/>
      <x:c r="G223" s="1"/>
      <x:c r="H223" s="1"/>
      <x:c r="I223" s="1"/>
    </x:row>
    <x:row r="224">
      <x:c r="B224" s="1"/>
      <x:c r="C224" s="1"/>
      <x:c r="D224" s="1"/>
      <x:c r="E224" s="1"/>
      <x:c r="F224" s="1"/>
      <x:c r="G224" s="1"/>
      <x:c r="H224" s="1"/>
      <x:c r="I224" s="1"/>
    </x:row>
    <x:row r="225">
      <x:c r="B225" s="1"/>
      <x:c r="C225" s="1"/>
      <x:c r="D225" s="1"/>
      <x:c r="E225" s="1"/>
      <x:c r="F225" s="1"/>
      <x:c r="G225" s="1"/>
      <x:c r="H225" s="1"/>
      <x:c r="I225" s="1"/>
    </x:row>
    <x:row r="226">
      <x:c r="B226" s="1"/>
      <x:c r="C226" s="1"/>
      <x:c r="D226" s="1"/>
      <x:c r="E226" s="1"/>
      <x:c r="F226" s="1"/>
      <x:c r="G226" s="1"/>
      <x:c r="H226" s="1"/>
      <x:c r="I226" s="1"/>
    </x:row>
    <x:row r="227">
      <x:c r="B227" s="1"/>
      <x:c r="C227" s="1"/>
      <x:c r="D227" s="1"/>
      <x:c r="E227" s="1"/>
      <x:c r="F227" s="1"/>
      <x:c r="G227" s="1"/>
      <x:c r="H227" s="1"/>
      <x:c r="I227" s="1"/>
    </x:row>
    <x:row r="228">
      <x:c r="B228" s="1"/>
      <x:c r="C228" s="1"/>
      <x:c r="D228" s="1"/>
      <x:c r="E228" s="1"/>
      <x:c r="F228" s="1"/>
      <x:c r="G228" s="1"/>
      <x:c r="H228" s="1"/>
      <x:c r="I228" s="1"/>
    </x:row>
    <x:row r="229">
      <x:c r="B229" s="1"/>
      <x:c r="C229" s="1"/>
      <x:c r="D229" s="1"/>
      <x:c r="E229" s="1"/>
      <x:c r="F229" s="1"/>
      <x:c r="G229" s="1"/>
      <x:c r="H229" s="1"/>
      <x:c r="I229" s="1"/>
    </x:row>
    <x:row r="230">
      <x:c r="B230" s="1"/>
      <x:c r="C230" s="1"/>
      <x:c r="D230" s="1"/>
      <x:c r="E230" s="1"/>
      <x:c r="F230" s="1"/>
      <x:c r="G230" s="1"/>
      <x:c r="H230" s="1"/>
      <x:c r="I230" s="1"/>
    </x:row>
    <x:row r="231">
      <x:c r="B231" s="1"/>
      <x:c r="C231" s="1"/>
      <x:c r="D231" s="1"/>
      <x:c r="E231" s="1"/>
      <x:c r="F231" s="1"/>
      <x:c r="G231" s="1"/>
      <x:c r="H231" s="1"/>
      <x:c r="I231" s="1"/>
    </x:row>
    <x:row r="232">
      <x:c r="B232" s="1"/>
      <x:c r="C232" s="1"/>
      <x:c r="D232" s="1"/>
      <x:c r="E232" s="1"/>
      <x:c r="F232" s="1"/>
      <x:c r="G232" s="1"/>
      <x:c r="H232" s="1"/>
      <x:c r="I232" s="1"/>
    </x:row>
    <x:row r="233">
      <x:c r="B233" s="1"/>
      <x:c r="C233" s="1"/>
      <x:c r="D233" s="1"/>
      <x:c r="E233" s="1"/>
      <x:c r="F233" s="1"/>
      <x:c r="G233" s="1"/>
      <x:c r="H233" s="1"/>
      <x:c r="I233" s="1"/>
    </x:row>
    <x:row r="234">
      <x:c r="B234" s="1"/>
      <x:c r="C234" s="1"/>
      <x:c r="D234" s="1"/>
      <x:c r="E234" s="1"/>
      <x:c r="F234" s="1"/>
      <x:c r="G234" s="1"/>
      <x:c r="H234" s="1"/>
      <x:c r="I234" s="1"/>
    </x:row>
    <x:row r="235">
      <x:c r="B235" s="1"/>
      <x:c r="C235" s="1"/>
      <x:c r="D235" s="1"/>
      <x:c r="E235" s="1"/>
      <x:c r="F235" s="1"/>
      <x:c r="G235" s="1"/>
      <x:c r="H235" s="1"/>
      <x:c r="I235" s="1"/>
    </x:row>
    <x:row r="236">
      <x:c r="B236" s="1"/>
      <x:c r="C236" s="1"/>
      <x:c r="D236" s="1"/>
      <x:c r="E236" s="1"/>
      <x:c r="F236" s="1"/>
      <x:c r="G236" s="1"/>
      <x:c r="H236" s="1"/>
      <x:c r="I236" s="1"/>
    </x:row>
    <x:row r="237">
      <x:c r="B237" s="1"/>
      <x:c r="C237" s="1"/>
      <x:c r="D237" s="1"/>
      <x:c r="E237" s="1"/>
      <x:c r="F237" s="1"/>
      <x:c r="G237" s="1"/>
      <x:c r="H237" s="1"/>
      <x:c r="I237" s="1"/>
    </x:row>
    <x:row r="238">
      <x:c r="B238" s="1"/>
      <x:c r="C238" s="1"/>
      <x:c r="D238" s="1"/>
      <x:c r="E238" s="1"/>
      <x:c r="F238" s="1"/>
      <x:c r="G238" s="1"/>
      <x:c r="H238" s="1"/>
      <x:c r="I238" s="1"/>
    </x:row>
    <x:row r="239">
      <x:c r="B239" s="1"/>
      <x:c r="C239" s="1"/>
      <x:c r="D239" s="1"/>
      <x:c r="E239" s="1"/>
      <x:c r="F239" s="1"/>
      <x:c r="G239" s="1"/>
      <x:c r="H239" s="1"/>
      <x:c r="I239" s="1"/>
    </x:row>
    <x:row r="240">
      <x:c r="B240" s="1"/>
      <x:c r="C240" s="1"/>
      <x:c r="D240" s="1"/>
      <x:c r="E240" s="1"/>
      <x:c r="F240" s="1"/>
      <x:c r="G240" s="1"/>
      <x:c r="H240" s="1"/>
      <x:c r="I240" s="1"/>
    </x:row>
  </x:sheetData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" customWidth="1"/>
    <x:col min="2" max="2" width="35" customWidth="1"/>
    <x:col min="3" max="3" width="16" customWidth="1"/>
    <x:col min="4" max="4" width="22" customWidth="1"/>
    <x:col min="5" max="5" width="36" customWidth="1"/>
    <x:col min="6" max="6" width="34" customWidth="1"/>
    <x:col min="7" max="8" width="13" customWidth="1"/>
    <x:col min="9" max="9" width="54" customWidth="1"/>
  </x:cols>
  <x:sheetData>
    <x:row r="1">
      <x:c r="B1" s="1" t="s">
        <x:v>0</x:v>
      </x:c>
      <x:c r="C1" s="1"/>
      <x:c r="D1" s="1"/>
      <x:c r="E1" s="1"/>
      <x:c r="F1" s="1"/>
      <x:c r="G1" s="1"/>
      <x:c r="H1" s="1"/>
      <x:c r="I1" s="1"/>
    </x:row>
    <x:row r="2">
      <x:c r="B2" s="3" t="s">
        <x:v>310</x:v>
      </x:c>
      <x:c r="C2" s="3"/>
      <x:c r="D2" s="3"/>
      <x:c r="E2" s="3"/>
      <x:c r="F2" s="3"/>
      <x:c r="G2" s="3"/>
      <x:c r="H2" s="3"/>
      <x:c r="I2" s="1"/>
    </x:row>
    <x:row r="3">
      <x:c r="B3" s="1" t="s">
        <x:v>2</x:v>
      </x:c>
      <x:c r="C3" s="1"/>
      <x:c r="D3" s="1"/>
      <x:c r="E3" s="1"/>
      <x:c r="F3" s="1"/>
      <x:c r="G3" s="1"/>
      <x:c r="H3" s="1"/>
      <x:c r="I3" s="1"/>
    </x:row>
    <x:row r="4">
      <x:c r="B4" s="1"/>
      <x:c r="C4" s="1"/>
      <x:c r="D4" s="1"/>
      <x:c r="E4" s="1"/>
      <x:c r="F4" s="1"/>
      <x:c r="G4" s="1"/>
      <x:c r="H4" s="1"/>
      <x:c r="I4" s="1"/>
    </x:row>
    <x:row r="5">
      <x:c r="B5" s="5" t="s">
        <x:v>3</x:v>
      </x:c>
      <x:c r="C5" s="45" t="s">
        <x:v>4</x:v>
      </x:c>
      <x:c r="D5" s="45" t="s">
        <x:v>5</x:v>
      </x:c>
      <x:c r="E5" s="45" t="s">
        <x:v>6</x:v>
      </x:c>
      <x:c r="F5" s="45" t="s">
        <x:v>7</x:v>
      </x:c>
      <x:c r="G5" s="45" t="s">
        <x:v>8</x:v>
      </x:c>
      <x:c r="H5" s="46" t="s">
        <x:v>9</x:v>
      </x:c>
      <x:c r="I5" s="1"/>
    </x:row>
    <x:row r="6">
      <x:c r="B6" s="5" t="s">
        <x:v>10</x:v>
      </x:c>
      <x:c r="C6" s="13">
        <x:v>45900</x:v>
      </x:c>
      <x:c r="D6" s="13">
        <x:v>45991</x:v>
      </x:c>
      <x:c r="E6" s="13">
        <x:v>46081</x:v>
      </x:c>
      <x:c r="F6" s="13">
        <x:v>46173</x:v>
      </x:c>
      <x:c r="G6" s="13">
        <x:v>45991</x:v>
      </x:c>
      <x:c r="H6" s="12">
        <x:v>46265</x:v>
      </x:c>
      <x:c r="I6" s="1"/>
    </x:row>
    <x:row r="7">
      <x:c r="B7" s="5" t="s">
        <x:v>11</x:v>
      </x:c>
      <x:c r="C7" s="5">
        <x:v>92</x:v>
      </x:c>
      <x:c r="D7" s="5">
        <x:v>91</x:v>
      </x:c>
      <x:c r="E7" s="5">
        <x:v>90</x:v>
      </x:c>
      <x:c r="F7" s="5">
        <x:v>92</x:v>
      </x:c>
      <x:c r="G7" s="5">
        <x:v>365</x:v>
      </x:c>
      <x:c r="H7" s="8">
        <x:v>92</x:v>
      </x:c>
      <x:c r="I7" s="1"/>
    </x:row>
    <x:row r="8">
      <x:c r="B8" s="1"/>
      <x:c r="C8" s="1"/>
      <x:c r="D8" s="1"/>
      <x:c r="E8" s="1"/>
      <x:c r="F8" s="1"/>
      <x:c r="G8" s="1"/>
      <x:c r="H8" s="14"/>
      <x:c r="I8" s="1"/>
    </x:row>
    <x:row r="9">
      <x:c r="B9" s="1" t="s">
        <x:v>311</x:v>
      </x:c>
      <x:c r="C9" s="47" t="s">
        <x:v>312</x:v>
      </x:c>
      <x:c r="D9" s="2" t="s">
        <x:v>313</x:v>
      </x:c>
      <x:c r="E9" s="2" t="s">
        <x:v>314</x:v>
      </x:c>
      <x:c r="F9" s="2" t="s">
        <x:v>315</x:v>
      </x:c>
      <x:c r="G9" s="2"/>
      <x:c r="H9" s="6"/>
      <x:c r="I9" s="1"/>
    </x:row>
    <x:row r="10">
      <x:c r="B10" s="1" t="s">
        <x:v>316</x:v>
      </x:c>
      <x:c r="C10" s="18">
        <x:v>46289</x:v>
      </x:c>
      <x:c r="D10" s="2" t="s">
        <x:v>317</x:v>
      </x:c>
      <x:c r="E10" s="2" t="s">
        <x:v>318</x:v>
      </x:c>
      <x:c r="F10" s="2" t="s">
        <x:v>319</x:v>
      </x:c>
      <x:c r="G10" s="2"/>
      <x:c r="H10" s="6"/>
      <x:c r="I10" s="1"/>
    </x:row>
    <x:row r="11">
      <x:c r="B11" s="1" t="s">
        <x:v>320</x:v>
      </x:c>
      <x:c r="C11" s="18">
        <x:v>45929</x:v>
      </x:c>
      <x:c r="D11" s="2" t="s">
        <x:v>321</x:v>
      </x:c>
      <x:c r="E11" s="2" t="s">
        <x:v>322</x:v>
      </x:c>
      <x:c r="F11" s="2" t="s">
        <x:v>323</x:v>
      </x:c>
      <x:c r="G11" s="2"/>
      <x:c r="H11" s="6"/>
      <x:c r="I11" s="1"/>
    </x:row>
    <x:row r="12">
      <x:c r="B12" s="1" t="s">
        <x:v>324</x:v>
      </x:c>
      <x:c r="C12" s="18">
        <x:v>46010</x:v>
      </x:c>
      <x:c r="D12" s="2" t="s">
        <x:v>321</x:v>
      </x:c>
      <x:c r="E12" s="2" t="s">
        <x:v>325</x:v>
      </x:c>
      <x:c r="F12" s="2" t="s">
        <x:v>326</x:v>
      </x:c>
      <x:c r="G12" s="2"/>
      <x:c r="H12" s="6"/>
      <x:c r="I12" s="1"/>
    </x:row>
    <x:row r="13">
      <x:c r="B13" s="1" t="s">
        <x:v>327</x:v>
      </x:c>
      <x:c r="C13" s="18">
        <x:v>46108</x:v>
      </x:c>
      <x:c r="D13" s="2" t="s">
        <x:v>321</x:v>
      </x:c>
      <x:c r="E13" s="2" t="s">
        <x:v>328</x:v>
      </x:c>
      <x:c r="F13" s="2" t="s">
        <x:v>329</x:v>
      </x:c>
      <x:c r="G13" s="2"/>
      <x:c r="H13" s="6"/>
      <x:c r="I13" s="1"/>
    </x:row>
    <x:row r="14">
      <x:c r="B14" s="1" t="s">
        <x:v>330</x:v>
      </x:c>
      <x:c r="C14" s="18">
        <x:v>46199</x:v>
      </x:c>
      <x:c r="D14" s="2" t="s">
        <x:v>321</x:v>
      </x:c>
      <x:c r="E14" s="2" t="s">
        <x:v>331</x:v>
      </x:c>
      <x:c r="F14" s="2" t="s">
        <x:v>332</x:v>
      </x:c>
      <x:c r="G14" s="2"/>
      <x:c r="H14" s="6"/>
      <x:c r="I14" s="1"/>
    </x:row>
    <x:row r="15">
      <x:c r="B15" s="1" t="s">
        <x:v>333</x:v>
      </x:c>
      <x:c r="C15" s="18">
        <x:v>46049</x:v>
      </x:c>
      <x:c r="D15" s="2" t="s">
        <x:v>321</x:v>
      </x:c>
      <x:c r="E15" s="2" t="s">
        <x:v>334</x:v>
      </x:c>
      <x:c r="F15" s="2" t="s">
        <x:v>335</x:v>
      </x:c>
      <x:c r="G15" s="2"/>
      <x:c r="H15" s="6"/>
      <x:c r="I15" s="1"/>
    </x:row>
    <x:row r="16">
      <x:c r="B16" s="1" t="s">
        <x:v>336</x:v>
      </x:c>
      <x:c r="C16" s="18">
        <x:v>46196</x:v>
      </x:c>
      <x:c r="D16" s="2" t="s">
        <x:v>321</x:v>
      </x:c>
      <x:c r="E16" s="2" t="s">
        <x:v>337</x:v>
      </x:c>
      <x:c r="F16" s="2" t="s">
        <x:v>338</x:v>
      </x:c>
      <x:c r="G16" s="2"/>
      <x:c r="H16" s="6"/>
      <x:c r="I16" s="1"/>
    </x:row>
    <x:row r="17">
      <x:c r="B17" s="1" t="s">
        <x:v>339</x:v>
      </x:c>
      <x:c r="C17" s="18">
        <x:v>46288</x:v>
      </x:c>
      <x:c r="D17" s="2" t="s">
        <x:v>340</x:v>
      </x:c>
      <x:c r="E17" s="2" t="s">
        <x:v>341</x:v>
      </x:c>
      <x:c r="F17" s="2" t="s">
        <x:v>342</x:v>
      </x:c>
      <x:c r="G17" s="2"/>
      <x:c r="H17" s="6"/>
      <x:c r="I17" s="1"/>
    </x:row>
    <x:row r="18">
      <x:c r="B18" s="1" t="s">
        <x:v>343</x:v>
      </x:c>
      <x:c r="C18" s="18">
        <x:v>46289</x:v>
      </x:c>
      <x:c r="D18" s="2" t="s">
        <x:v>344</x:v>
      </x:c>
      <x:c r="E18" s="2" t="s">
        <x:v>345</x:v>
      </x:c>
      <x:c r="F18" s="2" t="s">
        <x:v>346</x:v>
      </x:c>
      <x:c r="G18" s="2"/>
      <x:c r="H18" s="6"/>
      <x:c r="I18" s="1"/>
    </x:row>
    <x:row r="19">
      <x:c r="B19" s="1" t="s">
        <x:v>347</x:v>
      </x:c>
      <x:c r="C19" s="18">
        <x:v>46231</x:v>
      </x:c>
      <x:c r="D19" s="2" t="s">
        <x:v>348</x:v>
      </x:c>
      <x:c r="E19" s="2" t="s">
        <x:v>349</x:v>
      </x:c>
      <x:c r="F19" s="2" t="s">
        <x:v>350</x:v>
      </x:c>
      <x:c r="G19" s="2"/>
      <x:c r="H19" s="6"/>
      <x:c r="I19" s="1"/>
    </x:row>
    <x:row r="20">
      <x:c r="B20" s="1"/>
      <x:c r="C20" s="2"/>
      <x:c r="D20" s="2"/>
      <x:c r="E20" s="2"/>
      <x:c r="F20" s="2"/>
      <x:c r="G20" s="2"/>
      <x:c r="H20" s="6"/>
      <x:c r="I20" s="1"/>
    </x:row>
    <x:row r="21">
      <x:c r="B21" s="1"/>
      <x:c r="C21" s="2"/>
      <x:c r="D21" s="2"/>
      <x:c r="E21" s="2"/>
      <x:c r="F21" s="2"/>
      <x:c r="G21" s="2"/>
      <x:c r="H21" s="6"/>
      <x:c r="I21" s="1"/>
    </x:row>
    <x:row r="22">
      <x:c r="B22" s="1" t="s">
        <x:v>351</x:v>
      </x:c>
      <x:c r="C22" s="10" t="str">
        <x:f>Inputs!C71</x:f>
        <x:v>5878d1c026b559ca3e07b3ee641e8f2e781c3657825755ea7115506452d670e3</x:v>
      </x:c>
      <x:c r="D22" s="2"/>
      <x:c r="E22" s="2"/>
      <x:c r="F22" s="2"/>
      <x:c r="G22" s="2"/>
      <x:c r="H22" s="6"/>
      <x:c r="I22" s="1"/>
    </x:row>
    <x:row r="23">
      <x:c r="B23" s="1" t="s">
        <x:v>352</x:v>
      </x:c>
      <x:c r="C23" s="10" t="str">
        <x:f>Inputs!C72</x:f>
        <x:v>d91285c4cdd11a6f0e954e2f62a2500352c60492e368759884a0e1249590fe94</x:v>
      </x:c>
      <x:c r="D23" s="2"/>
      <x:c r="E23" s="2"/>
      <x:c r="F23" s="2"/>
      <x:c r="G23" s="2"/>
      <x:c r="H23" s="6"/>
      <x:c r="I23" s="1"/>
    </x:row>
    <x:row r="24">
      <x:c r="B24" s="1" t="s">
        <x:v>353</x:v>
      </x:c>
      <x:c r="C24" s="10" t="n">
        <x:f>Inputs!C73</x:f>
        <x:v>46289</x:v>
      </x:c>
      <x:c r="D24" s="2"/>
      <x:c r="E24" s="2"/>
      <x:c r="F24" s="2"/>
      <x:c r="G24" s="2"/>
      <x:c r="H24" s="6"/>
      <x:c r="I24" s="1"/>
    </x:row>
    <x:row r="25">
      <x:c r="B25" s="1" t="s">
        <x:v>354</x:v>
      </x:c>
      <x:c r="C25" s="2" t="s">
        <x:v>355</x:v>
      </x:c>
      <x:c r="D25" s="2"/>
      <x:c r="E25" s="2"/>
      <x:c r="F25" s="2"/>
      <x:c r="G25" s="2"/>
      <x:c r="H25" s="6"/>
      <x:c r="I25" s="20" t="s">
        <x:v>356</x:v>
      </x:c>
    </x:row>
    <x:row r="26">
      <x:c r="B26" s="1" t="s">
        <x:v>357</x:v>
      </x:c>
      <x:c r="C26" s="2" t="s">
        <x:v>358</x:v>
      </x:c>
      <x:c r="D26" s="2"/>
      <x:c r="E26" s="2"/>
      <x:c r="F26" s="2"/>
      <x:c r="G26" s="2"/>
      <x:c r="H26" s="6"/>
      <x:c r="I26" s="20" t="s">
        <x:v>359</x:v>
      </x:c>
    </x:row>
    <x:row r="27">
      <x:c r="B27" s="1" t="s">
        <x:v>360</x:v>
      </x:c>
      <x:c r="C27" s="2" t="s">
        <x:v>361</x:v>
      </x:c>
      <x:c r="D27" s="2"/>
      <x:c r="E27" s="2"/>
      <x:c r="F27" s="2"/>
      <x:c r="G27" s="2"/>
      <x:c r="H27" s="6"/>
      <x:c r="I27" s="20" t="s">
        <x:v>362</x:v>
      </x:c>
    </x:row>
    <x:row r="28">
      <x:c r="B28" s="1" t="s">
        <x:v>363</x:v>
      </x:c>
      <x:c r="C28" s="2" t="s">
        <x:v>364</x:v>
      </x:c>
      <x:c r="D28" s="2"/>
      <x:c r="E28" s="2"/>
      <x:c r="F28" s="2"/>
      <x:c r="G28" s="2"/>
      <x:c r="H28" s="6"/>
      <x:c r="I28" s="20" t="s">
        <x:v>365</x:v>
      </x:c>
    </x:row>
    <x:row r="29">
      <x:c r="B29" s="1" t="s">
        <x:v>366</x:v>
      </x:c>
      <x:c r="C29" s="2"/>
      <x:c r="D29" s="2"/>
      <x:c r="E29" s="2"/>
      <x:c r="F29" s="2"/>
      <x:c r="G29" s="2"/>
      <x:c r="H29" s="6"/>
      <x:c r="I29" s="20" t="s">
        <x:v>367</x:v>
      </x:c>
    </x:row>
    <x:row r="30">
      <x:c r="B30" s="1" t="s">
        <x:v>368</x:v>
      </x:c>
      <x:c r="C30" s="2"/>
      <x:c r="D30" s="2"/>
      <x:c r="E30" s="2"/>
      <x:c r="F30" s="2"/>
      <x:c r="G30" s="2"/>
      <x:c r="H30" s="6"/>
      <x:c r="I30" s="20" t="s">
        <x:v>369</x:v>
      </x:c>
    </x:row>
    <x:row r="31">
      <x:c r="B31" s="1" t="s">
        <x:v>370</x:v>
      </x:c>
      <x:c r="C31" s="2"/>
      <x:c r="D31" s="2"/>
      <x:c r="E31" s="2"/>
      <x:c r="F31" s="2"/>
      <x:c r="G31" s="2"/>
      <x:c r="H31" s="6"/>
      <x:c r="I31" s="20" t="s">
        <x:v>371</x:v>
      </x:c>
    </x:row>
    <x:row r="32">
      <x:c r="B32" s="1" t="s">
        <x:v>372</x:v>
      </x:c>
      <x:c r="C32" s="2"/>
      <x:c r="D32" s="2"/>
      <x:c r="E32" s="2"/>
      <x:c r="F32" s="2"/>
      <x:c r="G32" s="2"/>
      <x:c r="H32" s="6"/>
      <x:c r="I32" s="20" t="s">
        <x:v>373</x:v>
      </x:c>
    </x:row>
    <x:row r="33">
      <x:c r="B33" s="1" t="s">
        <x:v>374</x:v>
      </x:c>
      <x:c r="C33" s="2"/>
      <x:c r="D33" s="2"/>
      <x:c r="E33" s="2"/>
      <x:c r="F33" s="2"/>
      <x:c r="G33" s="2"/>
      <x:c r="H33" s="6"/>
      <x:c r="I33" s="20" t="s">
        <x:v>375</x:v>
      </x:c>
    </x:row>
    <x:row r="34">
      <x:c r="B34" s="1" t="s">
        <x:v>376</x:v>
      </x:c>
      <x:c r="C34" s="2"/>
      <x:c r="D34" s="2"/>
      <x:c r="E34" s="2"/>
      <x:c r="F34" s="2"/>
      <x:c r="G34" s="2"/>
      <x:c r="H34" s="6"/>
      <x:c r="I34" s="20" t="s">
        <x:v>377</x:v>
      </x:c>
    </x:row>
    <x:row r="35">
      <x:c r="B35" s="1"/>
      <x:c r="C35" s="2"/>
      <x:c r="D35" s="2"/>
      <x:c r="E35" s="2"/>
      <x:c r="F35" s="2"/>
      <x:c r="G35" s="2"/>
      <x:c r="H35" s="6"/>
      <x:c r="I35" s="1"/>
    </x:row>
    <x:row r="36">
      <x:c r="B36" s="1"/>
      <x:c r="C36" s="2"/>
      <x:c r="D36" s="2"/>
      <x:c r="E36" s="2"/>
      <x:c r="F36" s="2"/>
      <x:c r="G36" s="2"/>
      <x:c r="H36" s="6"/>
      <x:c r="I36" s="1"/>
    </x:row>
    <x:row r="37">
      <x:c r="B37" s="1"/>
      <x:c r="C37" s="2"/>
      <x:c r="D37" s="2"/>
      <x:c r="E37" s="2"/>
      <x:c r="F37" s="2"/>
      <x:c r="G37" s="2"/>
      <x:c r="H37" s="6"/>
      <x:c r="I37" s="1"/>
    </x:row>
    <x:row r="38">
      <x:c r="B38" s="1"/>
      <x:c r="C38" s="2"/>
      <x:c r="D38" s="2"/>
      <x:c r="E38" s="2"/>
      <x:c r="F38" s="2"/>
      <x:c r="G38" s="2"/>
      <x:c r="H38" s="6"/>
      <x:c r="I38" s="1"/>
    </x:row>
    <x:row r="39">
      <x:c r="B39" s="1"/>
      <x:c r="C39" s="2"/>
      <x:c r="D39" s="2"/>
      <x:c r="E39" s="2"/>
      <x:c r="F39" s="2"/>
      <x:c r="G39" s="2"/>
      <x:c r="H39" s="6"/>
      <x:c r="I39" s="1"/>
    </x:row>
    <x:row r="40">
      <x:c r="B40" s="1"/>
      <x:c r="C40" s="2"/>
      <x:c r="D40" s="2"/>
      <x:c r="E40" s="2"/>
      <x:c r="F40" s="2"/>
      <x:c r="G40" s="2"/>
      <x:c r="H40" s="6"/>
      <x:c r="I40" s="1"/>
    </x:row>
    <x:row r="41">
      <x:c r="B41" s="1"/>
      <x:c r="C41" s="2"/>
      <x:c r="D41" s="2"/>
      <x:c r="E41" s="2"/>
      <x:c r="F41" s="2"/>
      <x:c r="G41" s="2"/>
      <x:c r="H41" s="6"/>
      <x:c r="I41" s="1"/>
    </x:row>
    <x:row r="42">
      <x:c r="B42" s="1"/>
      <x:c r="C42" s="2"/>
      <x:c r="D42" s="2"/>
      <x:c r="E42" s="2"/>
      <x:c r="F42" s="2"/>
      <x:c r="G42" s="2"/>
      <x:c r="H42" s="6"/>
      <x:c r="I42" s="1"/>
    </x:row>
    <x:row r="43">
      <x:c r="B43" s="1"/>
      <x:c r="C43" s="2"/>
      <x:c r="D43" s="2"/>
      <x:c r="E43" s="2"/>
      <x:c r="F43" s="2"/>
      <x:c r="G43" s="2"/>
      <x:c r="H43" s="6"/>
      <x:c r="I43" s="1"/>
    </x:row>
    <x:row r="44">
      <x:c r="B44" s="1"/>
      <x:c r="C44" s="2"/>
      <x:c r="D44" s="2"/>
      <x:c r="E44" s="2"/>
      <x:c r="F44" s="2"/>
      <x:c r="G44" s="2"/>
      <x:c r="H44" s="6"/>
      <x:c r="I44" s="1"/>
    </x:row>
    <x:row r="45">
      <x:c r="B45" s="1"/>
      <x:c r="C45" s="2"/>
      <x:c r="D45" s="2"/>
      <x:c r="E45" s="2"/>
      <x:c r="F45" s="2"/>
      <x:c r="G45" s="2"/>
      <x:c r="H45" s="6"/>
      <x:c r="I45" s="1"/>
    </x:row>
    <x:row r="46">
      <x:c r="B46" s="1"/>
      <x:c r="C46" s="2"/>
      <x:c r="D46" s="2"/>
      <x:c r="E46" s="2"/>
      <x:c r="F46" s="2"/>
      <x:c r="G46" s="2"/>
      <x:c r="H46" s="6"/>
      <x:c r="I46" s="1"/>
    </x:row>
    <x:row r="47">
      <x:c r="B47" s="1"/>
      <x:c r="C47" s="2"/>
      <x:c r="D47" s="2"/>
      <x:c r="E47" s="2"/>
      <x:c r="F47" s="2"/>
      <x:c r="G47" s="2"/>
      <x:c r="H47" s="6"/>
      <x:c r="I47" s="1"/>
    </x:row>
    <x:row r="48">
      <x:c r="B48" s="1"/>
      <x:c r="C48" s="2"/>
      <x:c r="D48" s="2"/>
      <x:c r="E48" s="2"/>
      <x:c r="F48" s="2"/>
      <x:c r="G48" s="2"/>
      <x:c r="H48" s="6"/>
      <x:c r="I48" s="1"/>
    </x:row>
    <x:row r="49">
      <x:c r="B49" s="1"/>
      <x:c r="C49" s="2"/>
      <x:c r="D49" s="2"/>
      <x:c r="E49" s="2"/>
      <x:c r="F49" s="2"/>
      <x:c r="G49" s="2"/>
      <x:c r="H49" s="6"/>
      <x:c r="I49" s="1"/>
    </x:row>
    <x:row r="50">
      <x:c r="B50" s="1"/>
      <x:c r="C50" s="2"/>
      <x:c r="D50" s="2"/>
      <x:c r="E50" s="2"/>
      <x:c r="F50" s="2"/>
      <x:c r="G50" s="2"/>
      <x:c r="H50" s="6"/>
      <x:c r="I50" s="1"/>
    </x:row>
    <x:row r="51">
      <x:c r="B51" s="1"/>
      <x:c r="C51" s="2"/>
      <x:c r="D51" s="2"/>
      <x:c r="E51" s="2"/>
      <x:c r="F51" s="2"/>
      <x:c r="G51" s="2"/>
      <x:c r="H51" s="6"/>
      <x:c r="I51" s="1"/>
    </x:row>
    <x:row r="52">
      <x:c r="B52" s="1"/>
      <x:c r="C52" s="2"/>
      <x:c r="D52" s="2"/>
      <x:c r="E52" s="2"/>
      <x:c r="F52" s="2"/>
      <x:c r="G52" s="2"/>
      <x:c r="H52" s="6"/>
      <x:c r="I52" s="1"/>
    </x:row>
    <x:row r="53">
      <x:c r="B53" s="1"/>
      <x:c r="C53" s="2"/>
      <x:c r="D53" s="2"/>
      <x:c r="E53" s="2"/>
      <x:c r="F53" s="2"/>
      <x:c r="G53" s="2"/>
      <x:c r="H53" s="6"/>
      <x:c r="I53" s="1"/>
    </x:row>
    <x:row r="54">
      <x:c r="B54" s="1"/>
      <x:c r="C54" s="2"/>
      <x:c r="D54" s="2"/>
      <x:c r="E54" s="2"/>
      <x:c r="F54" s="2"/>
      <x:c r="G54" s="2"/>
      <x:c r="H54" s="6"/>
      <x:c r="I54" s="1"/>
    </x:row>
    <x:row r="55">
      <x:c r="B55" s="1"/>
      <x:c r="C55" s="2"/>
      <x:c r="D55" s="2"/>
      <x:c r="E55" s="2"/>
      <x:c r="F55" s="2"/>
      <x:c r="G55" s="2"/>
      <x:c r="H55" s="6"/>
      <x:c r="I55" s="1"/>
    </x:row>
    <x:row r="56">
      <x:c r="B56" s="1"/>
      <x:c r="C56" s="1"/>
      <x:c r="D56" s="1"/>
      <x:c r="E56" s="1"/>
      <x:c r="F56" s="1"/>
      <x:c r="G56" s="1"/>
      <x:c r="H56" s="1"/>
      <x:c r="I56" s="1"/>
    </x:row>
    <x:row r="57">
      <x:c r="B57" s="1"/>
      <x:c r="C57" s="1"/>
      <x:c r="D57" s="1"/>
      <x:c r="E57" s="1"/>
      <x:c r="F57" s="1"/>
      <x:c r="G57" s="1"/>
      <x:c r="H57" s="1"/>
      <x:c r="I57" s="1"/>
    </x:row>
    <x:row r="58">
      <x:c r="B58" s="1"/>
      <x:c r="C58" s="1"/>
      <x:c r="D58" s="1"/>
      <x:c r="E58" s="1"/>
      <x:c r="F58" s="1"/>
      <x:c r="G58" s="1"/>
      <x:c r="H58" s="1"/>
      <x:c r="I58" s="1"/>
    </x:row>
    <x:row r="59">
      <x:c r="B59" s="1"/>
      <x:c r="C59" s="1"/>
      <x:c r="D59" s="1"/>
      <x:c r="E59" s="1"/>
      <x:c r="F59" s="1"/>
      <x:c r="G59" s="1"/>
      <x:c r="H59" s="1"/>
      <x:c r="I59" s="1"/>
    </x:row>
    <x:row r="60">
      <x:c r="B60" s="1"/>
      <x:c r="C60" s="1"/>
      <x:c r="D60" s="1"/>
      <x:c r="E60" s="1"/>
      <x:c r="F60" s="1"/>
      <x:c r="G60" s="1"/>
      <x:c r="H60" s="1"/>
      <x:c r="I60" s="1"/>
    </x:row>
    <x:row r="61">
      <x:c r="B61" s="1"/>
      <x:c r="C61" s="1"/>
      <x:c r="D61" s="1"/>
      <x:c r="E61" s="1"/>
      <x:c r="F61" s="1"/>
      <x:c r="G61" s="1"/>
      <x:c r="H61" s="1"/>
      <x:c r="I61" s="1"/>
    </x:row>
    <x:row r="62">
      <x:c r="B62" s="1"/>
      <x:c r="C62" s="1"/>
      <x:c r="D62" s="1"/>
      <x:c r="E62" s="1"/>
      <x:c r="F62" s="1"/>
      <x:c r="G62" s="1"/>
      <x:c r="H62" s="1"/>
      <x:c r="I62" s="1"/>
    </x:row>
    <x:row r="63">
      <x:c r="B63" s="1"/>
      <x:c r="C63" s="1"/>
      <x:c r="D63" s="1"/>
      <x:c r="E63" s="1"/>
      <x:c r="F63" s="1"/>
      <x:c r="G63" s="1"/>
      <x:c r="H63" s="1"/>
      <x:c r="I63" s="1"/>
    </x:row>
    <x:row r="64">
      <x:c r="B64" s="1"/>
      <x:c r="C64" s="1"/>
      <x:c r="D64" s="1"/>
      <x:c r="E64" s="1"/>
      <x:c r="F64" s="1"/>
      <x:c r="G64" s="1"/>
      <x:c r="H64" s="1"/>
      <x:c r="I64" s="1"/>
    </x:row>
    <x:row r="65">
      <x:c r="B65" s="1"/>
      <x:c r="C65" s="1"/>
      <x:c r="D65" s="1"/>
      <x:c r="E65" s="1"/>
      <x:c r="F65" s="1"/>
      <x:c r="G65" s="1"/>
      <x:c r="H65" s="1"/>
      <x:c r="I65" s="1"/>
    </x:row>
    <x:row r="66">
      <x:c r="B66" s="1"/>
      <x:c r="C66" s="1"/>
      <x:c r="D66" s="1"/>
      <x:c r="E66" s="1"/>
      <x:c r="F66" s="1"/>
      <x:c r="G66" s="1"/>
      <x:c r="H66" s="1"/>
      <x:c r="I66" s="1"/>
    </x:row>
    <x:row r="67">
      <x:c r="B67" s="1"/>
      <x:c r="C67" s="1"/>
      <x:c r="D67" s="1"/>
      <x:c r="E67" s="1"/>
      <x:c r="F67" s="1"/>
      <x:c r="G67" s="1"/>
      <x:c r="H67" s="1"/>
      <x:c r="I67" s="1"/>
    </x:row>
    <x:row r="68">
      <x:c r="B68" s="1"/>
      <x:c r="C68" s="1"/>
      <x:c r="D68" s="1"/>
      <x:c r="E68" s="1"/>
      <x:c r="F68" s="1"/>
      <x:c r="G68" s="1"/>
      <x:c r="H68" s="1"/>
      <x:c r="I68" s="1"/>
    </x:row>
    <x:row r="69">
      <x:c r="B69" s="1"/>
      <x:c r="C69" s="1"/>
      <x:c r="D69" s="1"/>
      <x:c r="E69" s="1"/>
      <x:c r="F69" s="1"/>
      <x:c r="G69" s="1"/>
      <x:c r="H69" s="1"/>
      <x:c r="I69" s="1"/>
    </x:row>
    <x:row r="70">
      <x:c r="B70" s="1"/>
      <x:c r="C70" s="1"/>
      <x:c r="D70" s="1"/>
      <x:c r="E70" s="1"/>
      <x:c r="F70" s="1"/>
      <x:c r="G70" s="1"/>
      <x:c r="H70" s="1"/>
      <x:c r="I70" s="1"/>
    </x:row>
    <x:row r="71">
      <x:c r="B71" s="1"/>
      <x:c r="C71" s="1"/>
      <x:c r="D71" s="1"/>
      <x:c r="E71" s="1"/>
      <x:c r="F71" s="1"/>
      <x:c r="G71" s="1"/>
      <x:c r="H71" s="1"/>
      <x:c r="I71" s="1"/>
    </x:row>
    <x:row r="72">
      <x:c r="B72" s="1"/>
      <x:c r="C72" s="1"/>
      <x:c r="D72" s="1"/>
      <x:c r="E72" s="1"/>
      <x:c r="F72" s="1"/>
      <x:c r="G72" s="1"/>
      <x:c r="H72" s="1"/>
      <x:c r="I72" s="1"/>
    </x:row>
    <x:row r="73">
      <x:c r="B73" s="1"/>
      <x:c r="C73" s="1"/>
      <x:c r="D73" s="1"/>
      <x:c r="E73" s="1"/>
      <x:c r="F73" s="1"/>
      <x:c r="G73" s="1"/>
      <x:c r="H73" s="1"/>
      <x:c r="I73" s="1"/>
    </x:row>
    <x:row r="74">
      <x:c r="B74" s="1"/>
      <x:c r="C74" s="1"/>
      <x:c r="D74" s="1"/>
      <x:c r="E74" s="1"/>
      <x:c r="F74" s="1"/>
      <x:c r="G74" s="1"/>
      <x:c r="H74" s="1"/>
      <x:c r="I74" s="1"/>
    </x:row>
    <x:row r="75">
      <x:c r="B75" s="1"/>
      <x:c r="C75" s="1"/>
      <x:c r="D75" s="1"/>
      <x:c r="E75" s="1"/>
      <x:c r="F75" s="1"/>
      <x:c r="G75" s="1"/>
      <x:c r="H75" s="1"/>
      <x:c r="I75" s="1"/>
    </x:row>
    <x:row r="76">
      <x:c r="B76" s="1"/>
      <x:c r="C76" s="1"/>
      <x:c r="D76" s="1"/>
      <x:c r="E76" s="1"/>
      <x:c r="F76" s="1"/>
      <x:c r="G76" s="1"/>
      <x:c r="H76" s="1"/>
      <x:c r="I76" s="1"/>
    </x:row>
    <x:row r="77">
      <x:c r="B77" s="1"/>
      <x:c r="C77" s="1"/>
      <x:c r="D77" s="1"/>
      <x:c r="E77" s="1"/>
      <x:c r="F77" s="1"/>
      <x:c r="G77" s="1"/>
      <x:c r="H77" s="1"/>
      <x:c r="I77" s="1"/>
    </x:row>
    <x:row r="78">
      <x:c r="B78" s="1"/>
      <x:c r="C78" s="1"/>
      <x:c r="D78" s="1"/>
      <x:c r="E78" s="1"/>
      <x:c r="F78" s="1"/>
      <x:c r="G78" s="1"/>
      <x:c r="H78" s="1"/>
      <x:c r="I78" s="1"/>
    </x:row>
    <x:row r="79">
      <x:c r="B79" s="1"/>
      <x:c r="C79" s="1"/>
      <x:c r="D79" s="1"/>
      <x:c r="E79" s="1"/>
      <x:c r="F79" s="1"/>
      <x:c r="G79" s="1"/>
      <x:c r="H79" s="1"/>
      <x:c r="I79" s="1"/>
    </x:row>
    <x:row r="80">
      <x:c r="B80" s="1"/>
      <x:c r="C80" s="1"/>
      <x:c r="D80" s="1"/>
      <x:c r="E80" s="1"/>
      <x:c r="F80" s="1"/>
      <x:c r="G80" s="1"/>
      <x:c r="H80" s="1"/>
      <x:c r="I80" s="1"/>
    </x:row>
    <x:row r="81">
      <x:c r="B81" s="1"/>
      <x:c r="C81" s="1"/>
      <x:c r="D81" s="1"/>
      <x:c r="E81" s="1"/>
      <x:c r="F81" s="1"/>
      <x:c r="G81" s="1"/>
      <x:c r="H81" s="1"/>
      <x:c r="I81" s="1"/>
    </x:row>
    <x:row r="82">
      <x:c r="B82" s="1"/>
      <x:c r="C82" s="1"/>
      <x:c r="D82" s="1"/>
      <x:c r="E82" s="1"/>
      <x:c r="F82" s="1"/>
      <x:c r="G82" s="1"/>
      <x:c r="H82" s="1"/>
      <x:c r="I82" s="1"/>
    </x:row>
    <x:row r="83">
      <x:c r="B83" s="1"/>
      <x:c r="C83" s="1"/>
      <x:c r="D83" s="1"/>
      <x:c r="E83" s="1"/>
      <x:c r="F83" s="1"/>
      <x:c r="G83" s="1"/>
      <x:c r="H83" s="1"/>
      <x:c r="I83" s="1"/>
    </x:row>
    <x:row r="84">
      <x:c r="B84" s="1"/>
      <x:c r="C84" s="1"/>
      <x:c r="D84" s="1"/>
      <x:c r="E84" s="1"/>
      <x:c r="F84" s="1"/>
      <x:c r="G84" s="1"/>
      <x:c r="H84" s="1"/>
      <x:c r="I84" s="1"/>
    </x:row>
    <x:row r="85">
      <x:c r="B85" s="1"/>
      <x:c r="C85" s="1"/>
      <x:c r="D85" s="1"/>
      <x:c r="E85" s="1"/>
      <x:c r="F85" s="1"/>
      <x:c r="G85" s="1"/>
      <x:c r="H85" s="1"/>
      <x:c r="I85" s="1"/>
    </x:row>
    <x:row r="86">
      <x:c r="B86" s="1"/>
      <x:c r="C86" s="1"/>
      <x:c r="D86" s="1"/>
      <x:c r="E86" s="1"/>
      <x:c r="F86" s="1"/>
      <x:c r="G86" s="1"/>
      <x:c r="H86" s="1"/>
      <x:c r="I86" s="1"/>
    </x:row>
    <x:row r="87">
      <x:c r="B87" s="1"/>
      <x:c r="C87" s="1"/>
      <x:c r="D87" s="1"/>
      <x:c r="E87" s="1"/>
      <x:c r="F87" s="1"/>
      <x:c r="G87" s="1"/>
      <x:c r="H87" s="1"/>
      <x:c r="I87" s="1"/>
    </x:row>
    <x:row r="88">
      <x:c r="B88" s="1"/>
      <x:c r="C88" s="1"/>
      <x:c r="D88" s="1"/>
      <x:c r="E88" s="1"/>
      <x:c r="F88" s="1"/>
      <x:c r="G88" s="1"/>
      <x:c r="H88" s="1"/>
      <x:c r="I88" s="1"/>
    </x:row>
    <x:row r="89">
      <x:c r="B89" s="1"/>
      <x:c r="C89" s="1"/>
      <x:c r="D89" s="1"/>
      <x:c r="E89" s="1"/>
      <x:c r="F89" s="1"/>
      <x:c r="G89" s="1"/>
      <x:c r="H89" s="1"/>
      <x:c r="I89" s="1"/>
    </x:row>
    <x:row r="90">
      <x:c r="B90" s="1"/>
      <x:c r="C90" s="1"/>
      <x:c r="D90" s="1"/>
      <x:c r="E90" s="1"/>
      <x:c r="F90" s="1"/>
      <x:c r="G90" s="1"/>
      <x:c r="H90" s="1"/>
      <x:c r="I90" s="1"/>
    </x:row>
    <x:row r="91">
      <x:c r="B91" s="1"/>
      <x:c r="C91" s="1"/>
      <x:c r="D91" s="1"/>
      <x:c r="E91" s="1"/>
      <x:c r="F91" s="1"/>
      <x:c r="G91" s="1"/>
      <x:c r="H91" s="1"/>
      <x:c r="I91" s="1"/>
    </x:row>
    <x:row r="92">
      <x:c r="B92" s="1"/>
      <x:c r="C92" s="1"/>
      <x:c r="D92" s="1"/>
      <x:c r="E92" s="1"/>
      <x:c r="F92" s="1"/>
      <x:c r="G92" s="1"/>
      <x:c r="H92" s="1"/>
      <x:c r="I92" s="1"/>
    </x:row>
    <x:row r="93">
      <x:c r="B93" s="1"/>
      <x:c r="C93" s="1"/>
      <x:c r="D93" s="1"/>
      <x:c r="E93" s="1"/>
      <x:c r="F93" s="1"/>
      <x:c r="G93" s="1"/>
      <x:c r="H93" s="1"/>
      <x:c r="I93" s="1"/>
    </x:row>
    <x:row r="94">
      <x:c r="B94" s="1"/>
      <x:c r="C94" s="1"/>
      <x:c r="D94" s="1"/>
      <x:c r="E94" s="1"/>
      <x:c r="F94" s="1"/>
      <x:c r="G94" s="1"/>
      <x:c r="H94" s="1"/>
      <x:c r="I94" s="1"/>
    </x:row>
    <x:row r="95">
      <x:c r="B95" s="1"/>
      <x:c r="C95" s="1"/>
      <x:c r="D95" s="1"/>
      <x:c r="E95" s="1"/>
      <x:c r="F95" s="1"/>
      <x:c r="G95" s="1"/>
      <x:c r="H95" s="1"/>
      <x:c r="I95" s="1"/>
    </x:row>
    <x:row r="96">
      <x:c r="B96" s="1"/>
      <x:c r="C96" s="1"/>
      <x:c r="D96" s="1"/>
      <x:c r="E96" s="1"/>
      <x:c r="F96" s="1"/>
      <x:c r="G96" s="1"/>
      <x:c r="H96" s="1"/>
      <x:c r="I96" s="1"/>
    </x:row>
    <x:row r="97">
      <x:c r="B97" s="1"/>
      <x:c r="C97" s="1"/>
      <x:c r="D97" s="1"/>
      <x:c r="E97" s="1"/>
      <x:c r="F97" s="1"/>
      <x:c r="G97" s="1"/>
      <x:c r="H97" s="1"/>
      <x:c r="I97" s="1"/>
    </x:row>
    <x:row r="98">
      <x:c r="B98" s="1"/>
      <x:c r="C98" s="1"/>
      <x:c r="D98" s="1"/>
      <x:c r="E98" s="1"/>
      <x:c r="F98" s="1"/>
      <x:c r="G98" s="1"/>
      <x:c r="H98" s="1"/>
      <x:c r="I98" s="1"/>
    </x:row>
    <x:row r="99">
      <x:c r="B99" s="1"/>
      <x:c r="C99" s="1"/>
      <x:c r="D99" s="1"/>
      <x:c r="E99" s="1"/>
      <x:c r="F99" s="1"/>
      <x:c r="G99" s="1"/>
      <x:c r="H99" s="1"/>
      <x:c r="I99" s="1"/>
    </x:row>
    <x:row r="100">
      <x:c r="B100" s="1"/>
      <x:c r="C100" s="1"/>
      <x:c r="D100" s="1"/>
      <x:c r="E100" s="1"/>
      <x:c r="F100" s="1"/>
      <x:c r="G100" s="1"/>
      <x:c r="H100" s="1"/>
      <x:c r="I100" s="1"/>
    </x:row>
    <x:row r="101">
      <x:c r="B101" s="1"/>
      <x:c r="C101" s="1"/>
      <x:c r="D101" s="1"/>
      <x:c r="E101" s="1"/>
      <x:c r="F101" s="1"/>
      <x:c r="G101" s="1"/>
      <x:c r="H101" s="1"/>
      <x:c r="I101" s="1"/>
    </x:row>
    <x:row r="102">
      <x:c r="B102" s="1"/>
      <x:c r="C102" s="1"/>
      <x:c r="D102" s="1"/>
      <x:c r="E102" s="1"/>
      <x:c r="F102" s="1"/>
      <x:c r="G102" s="1"/>
      <x:c r="H102" s="1"/>
      <x:c r="I102" s="1"/>
    </x:row>
    <x:row r="103">
      <x:c r="B103" s="1"/>
      <x:c r="C103" s="1"/>
      <x:c r="D103" s="1"/>
      <x:c r="E103" s="1"/>
      <x:c r="F103" s="1"/>
      <x:c r="G103" s="1"/>
      <x:c r="H103" s="1"/>
      <x:c r="I103" s="1"/>
    </x:row>
    <x:row r="104">
      <x:c r="B104" s="1"/>
      <x:c r="C104" s="1"/>
      <x:c r="D104" s="1"/>
      <x:c r="E104" s="1"/>
      <x:c r="F104" s="1"/>
      <x:c r="G104" s="1"/>
      <x:c r="H104" s="1"/>
      <x:c r="I104" s="1"/>
    </x:row>
    <x:row r="105">
      <x:c r="B105" s="1"/>
      <x:c r="C105" s="1"/>
      <x:c r="D105" s="1"/>
      <x:c r="E105" s="1"/>
      <x:c r="F105" s="1"/>
      <x:c r="G105" s="1"/>
      <x:c r="H105" s="1"/>
      <x:c r="I105" s="1"/>
    </x:row>
    <x:row r="106">
      <x:c r="B106" s="1"/>
      <x:c r="C106" s="1"/>
      <x:c r="D106" s="1"/>
      <x:c r="E106" s="1"/>
      <x:c r="F106" s="1"/>
      <x:c r="G106" s="1"/>
      <x:c r="H106" s="1"/>
      <x:c r="I106" s="1"/>
    </x:row>
    <x:row r="107">
      <x:c r="B107" s="1"/>
      <x:c r="C107" s="1"/>
      <x:c r="D107" s="1"/>
      <x:c r="E107" s="1"/>
      <x:c r="F107" s="1"/>
      <x:c r="G107" s="1"/>
      <x:c r="H107" s="1"/>
      <x:c r="I107" s="1"/>
    </x:row>
    <x:row r="108">
      <x:c r="B108" s="1"/>
      <x:c r="C108" s="1"/>
      <x:c r="D108" s="1"/>
      <x:c r="E108" s="1"/>
      <x:c r="F108" s="1"/>
      <x:c r="G108" s="1"/>
      <x:c r="H108" s="1"/>
      <x:c r="I108" s="1"/>
    </x:row>
    <x:row r="109">
      <x:c r="B109" s="1"/>
      <x:c r="C109" s="1"/>
      <x:c r="D109" s="1"/>
      <x:c r="E109" s="1"/>
      <x:c r="F109" s="1"/>
      <x:c r="G109" s="1"/>
      <x:c r="H109" s="1"/>
      <x:c r="I109" s="1"/>
    </x:row>
    <x:row r="110">
      <x:c r="B110" s="1"/>
      <x:c r="C110" s="1"/>
      <x:c r="D110" s="1"/>
      <x:c r="E110" s="1"/>
      <x:c r="F110" s="1"/>
      <x:c r="G110" s="1"/>
      <x:c r="H110" s="1"/>
      <x:c r="I110" s="1"/>
    </x:row>
    <x:row r="111">
      <x:c r="B111" s="1"/>
      <x:c r="C111" s="1"/>
      <x:c r="D111" s="1"/>
      <x:c r="E111" s="1"/>
      <x:c r="F111" s="1"/>
      <x:c r="G111" s="1"/>
      <x:c r="H111" s="1"/>
      <x:c r="I111" s="1"/>
    </x:row>
    <x:row r="112">
      <x:c r="B112" s="1"/>
      <x:c r="C112" s="1"/>
      <x:c r="D112" s="1"/>
      <x:c r="E112" s="1"/>
      <x:c r="F112" s="1"/>
      <x:c r="G112" s="1"/>
      <x:c r="H112" s="1"/>
      <x:c r="I112" s="1"/>
    </x:row>
    <x:row r="113">
      <x:c r="B113" s="1"/>
      <x:c r="C113" s="1"/>
      <x:c r="D113" s="1"/>
      <x:c r="E113" s="1"/>
      <x:c r="F113" s="1"/>
      <x:c r="G113" s="1"/>
      <x:c r="H113" s="1"/>
      <x:c r="I113" s="1"/>
    </x:row>
    <x:row r="114">
      <x:c r="B114" s="1"/>
      <x:c r="C114" s="1"/>
      <x:c r="D114" s="1"/>
      <x:c r="E114" s="1"/>
      <x:c r="F114" s="1"/>
      <x:c r="G114" s="1"/>
      <x:c r="H114" s="1"/>
      <x:c r="I114" s="1"/>
    </x:row>
    <x:row r="115">
      <x:c r="B115" s="1"/>
      <x:c r="C115" s="1"/>
      <x:c r="D115" s="1"/>
      <x:c r="E115" s="1"/>
      <x:c r="F115" s="1"/>
      <x:c r="G115" s="1"/>
      <x:c r="H115" s="1"/>
      <x:c r="I115" s="1"/>
    </x:row>
    <x:row r="116">
      <x:c r="B116" s="1"/>
      <x:c r="C116" s="1"/>
      <x:c r="D116" s="1"/>
      <x:c r="E116" s="1"/>
      <x:c r="F116" s="1"/>
      <x:c r="G116" s="1"/>
      <x:c r="H116" s="1"/>
      <x:c r="I116" s="1"/>
    </x:row>
    <x:row r="117">
      <x:c r="B117" s="1"/>
      <x:c r="C117" s="1"/>
      <x:c r="D117" s="1"/>
      <x:c r="E117" s="1"/>
      <x:c r="F117" s="1"/>
      <x:c r="G117" s="1"/>
      <x:c r="H117" s="1"/>
      <x:c r="I117" s="1"/>
    </x:row>
    <x:row r="118">
      <x:c r="B118" s="1"/>
      <x:c r="C118" s="1"/>
      <x:c r="D118" s="1"/>
      <x:c r="E118" s="1"/>
      <x:c r="F118" s="1"/>
      <x:c r="G118" s="1"/>
      <x:c r="H118" s="1"/>
      <x:c r="I118" s="1"/>
    </x:row>
    <x:row r="119">
      <x:c r="B119" s="1"/>
      <x:c r="C119" s="1"/>
      <x:c r="D119" s="1"/>
      <x:c r="E119" s="1"/>
      <x:c r="F119" s="1"/>
      <x:c r="G119" s="1"/>
      <x:c r="H119" s="1"/>
      <x:c r="I119" s="1"/>
    </x:row>
    <x:row r="120">
      <x:c r="B120" s="1"/>
      <x:c r="C120" s="1"/>
      <x:c r="D120" s="1"/>
      <x:c r="E120" s="1"/>
      <x:c r="F120" s="1"/>
      <x:c r="G120" s="1"/>
      <x:c r="H120" s="1"/>
      <x:c r="I120" s="1"/>
    </x:row>
    <x:row r="121">
      <x:c r="B121" s="1"/>
      <x:c r="C121" s="1"/>
      <x:c r="D121" s="1"/>
      <x:c r="E121" s="1"/>
      <x:c r="F121" s="1"/>
      <x:c r="G121" s="1"/>
      <x:c r="H121" s="1"/>
      <x:c r="I121" s="1"/>
    </x:row>
    <x:row r="122">
      <x:c r="B122" s="1"/>
      <x:c r="C122" s="1"/>
      <x:c r="D122" s="1"/>
      <x:c r="E122" s="1"/>
      <x:c r="F122" s="1"/>
      <x:c r="G122" s="1"/>
      <x:c r="H122" s="1"/>
      <x:c r="I122" s="1"/>
    </x:row>
    <x:row r="123">
      <x:c r="B123" s="1"/>
      <x:c r="C123" s="1"/>
      <x:c r="D123" s="1"/>
      <x:c r="E123" s="1"/>
      <x:c r="F123" s="1"/>
      <x:c r="G123" s="1"/>
      <x:c r="H123" s="1"/>
      <x:c r="I123" s="1"/>
    </x:row>
    <x:row r="124">
      <x:c r="B124" s="1"/>
      <x:c r="C124" s="1"/>
      <x:c r="D124" s="1"/>
      <x:c r="E124" s="1"/>
      <x:c r="F124" s="1"/>
      <x:c r="G124" s="1"/>
      <x:c r="H124" s="1"/>
      <x:c r="I124" s="1"/>
    </x:row>
    <x:row r="125">
      <x:c r="B125" s="1"/>
      <x:c r="C125" s="1"/>
      <x:c r="D125" s="1"/>
      <x:c r="E125" s="1"/>
      <x:c r="F125" s="1"/>
      <x:c r="G125" s="1"/>
      <x:c r="H125" s="1"/>
      <x:c r="I125" s="1"/>
    </x:row>
    <x:row r="126">
      <x:c r="B126" s="1"/>
      <x:c r="C126" s="1"/>
      <x:c r="D126" s="1"/>
      <x:c r="E126" s="1"/>
      <x:c r="F126" s="1"/>
      <x:c r="G126" s="1"/>
      <x:c r="H126" s="1"/>
      <x:c r="I126" s="1"/>
    </x:row>
    <x:row r="127">
      <x:c r="B127" s="1"/>
      <x:c r="C127" s="1"/>
      <x:c r="D127" s="1"/>
      <x:c r="E127" s="1"/>
      <x:c r="F127" s="1"/>
      <x:c r="G127" s="1"/>
      <x:c r="H127" s="1"/>
      <x:c r="I127" s="1"/>
    </x:row>
    <x:row r="128">
      <x:c r="B128" s="1"/>
      <x:c r="C128" s="1"/>
      <x:c r="D128" s="1"/>
      <x:c r="E128" s="1"/>
      <x:c r="F128" s="1"/>
      <x:c r="G128" s="1"/>
      <x:c r="H128" s="1"/>
      <x:c r="I128" s="1"/>
    </x:row>
    <x:row r="129">
      <x:c r="B129" s="1"/>
      <x:c r="C129" s="1"/>
      <x:c r="D129" s="1"/>
      <x:c r="E129" s="1"/>
      <x:c r="F129" s="1"/>
      <x:c r="G129" s="1"/>
      <x:c r="H129" s="1"/>
      <x:c r="I129" s="1"/>
    </x:row>
    <x:row r="130">
      <x:c r="B130" s="1"/>
      <x:c r="C130" s="1"/>
      <x:c r="D130" s="1"/>
      <x:c r="E130" s="1"/>
      <x:c r="F130" s="1"/>
      <x:c r="G130" s="1"/>
      <x:c r="H130" s="1"/>
      <x:c r="I130" s="1"/>
    </x:row>
    <x:row r="131">
      <x:c r="B131" s="1"/>
      <x:c r="C131" s="1"/>
      <x:c r="D131" s="1"/>
      <x:c r="E131" s="1"/>
      <x:c r="F131" s="1"/>
      <x:c r="G131" s="1"/>
      <x:c r="H131" s="1"/>
      <x:c r="I131" s="1"/>
    </x:row>
    <x:row r="132">
      <x:c r="B132" s="1"/>
      <x:c r="C132" s="1"/>
      <x:c r="D132" s="1"/>
      <x:c r="E132" s="1"/>
      <x:c r="F132" s="1"/>
      <x:c r="G132" s="1"/>
      <x:c r="H132" s="1"/>
      <x:c r="I132" s="1"/>
    </x:row>
    <x:row r="133">
      <x:c r="B133" s="1"/>
      <x:c r="C133" s="1"/>
      <x:c r="D133" s="1"/>
      <x:c r="E133" s="1"/>
      <x:c r="F133" s="1"/>
      <x:c r="G133" s="1"/>
      <x:c r="H133" s="1"/>
      <x:c r="I133" s="1"/>
    </x:row>
    <x:row r="134">
      <x:c r="B134" s="1"/>
      <x:c r="C134" s="1"/>
      <x:c r="D134" s="1"/>
      <x:c r="E134" s="1"/>
      <x:c r="F134" s="1"/>
      <x:c r="G134" s="1"/>
      <x:c r="H134" s="1"/>
      <x:c r="I134" s="1"/>
    </x:row>
    <x:row r="135">
      <x:c r="B135" s="1"/>
      <x:c r="C135" s="1"/>
      <x:c r="D135" s="1"/>
      <x:c r="E135" s="1"/>
      <x:c r="F135" s="1"/>
      <x:c r="G135" s="1"/>
      <x:c r="H135" s="1"/>
      <x:c r="I135" s="1"/>
    </x:row>
    <x:row r="136">
      <x:c r="B136" s="1"/>
      <x:c r="C136" s="1"/>
      <x:c r="D136" s="1"/>
      <x:c r="E136" s="1"/>
      <x:c r="F136" s="1"/>
      <x:c r="G136" s="1"/>
      <x:c r="H136" s="1"/>
      <x:c r="I136" s="1"/>
    </x:row>
    <x:row r="137">
      <x:c r="B137" s="1"/>
      <x:c r="C137" s="1"/>
      <x:c r="D137" s="1"/>
      <x:c r="E137" s="1"/>
      <x:c r="F137" s="1"/>
      <x:c r="G137" s="1"/>
      <x:c r="H137" s="1"/>
      <x:c r="I137" s="1"/>
    </x:row>
    <x:row r="138">
      <x:c r="B138" s="1"/>
      <x:c r="C138" s="1"/>
      <x:c r="D138" s="1"/>
      <x:c r="E138" s="1"/>
      <x:c r="F138" s="1"/>
      <x:c r="G138" s="1"/>
      <x:c r="H138" s="1"/>
      <x:c r="I138" s="1"/>
    </x:row>
    <x:row r="139">
      <x:c r="B139" s="1"/>
      <x:c r="C139" s="1"/>
      <x:c r="D139" s="1"/>
      <x:c r="E139" s="1"/>
      <x:c r="F139" s="1"/>
      <x:c r="G139" s="1"/>
      <x:c r="H139" s="1"/>
      <x:c r="I139" s="1"/>
    </x:row>
    <x:row r="140">
      <x:c r="B140" s="1"/>
      <x:c r="C140" s="1"/>
      <x:c r="D140" s="1"/>
      <x:c r="E140" s="1"/>
      <x:c r="F140" s="1"/>
      <x:c r="G140" s="1"/>
      <x:c r="H140" s="1"/>
      <x:c r="I140" s="1"/>
    </x:row>
    <x:row r="141">
      <x:c r="B141" s="1"/>
      <x:c r="C141" s="1"/>
      <x:c r="D141" s="1"/>
      <x:c r="E141" s="1"/>
      <x:c r="F141" s="1"/>
      <x:c r="G141" s="1"/>
      <x:c r="H141" s="1"/>
      <x:c r="I141" s="1"/>
    </x:row>
    <x:row r="142">
      <x:c r="B142" s="1"/>
      <x:c r="C142" s="1"/>
      <x:c r="D142" s="1"/>
      <x:c r="E142" s="1"/>
      <x:c r="F142" s="1"/>
      <x:c r="G142" s="1"/>
      <x:c r="H142" s="1"/>
      <x:c r="I142" s="1"/>
    </x:row>
    <x:row r="143">
      <x:c r="B143" s="1"/>
      <x:c r="C143" s="1"/>
      <x:c r="D143" s="1"/>
      <x:c r="E143" s="1"/>
      <x:c r="F143" s="1"/>
      <x:c r="G143" s="1"/>
      <x:c r="H143" s="1"/>
      <x:c r="I143" s="1"/>
    </x:row>
    <x:row r="144">
      <x:c r="B144" s="1"/>
      <x:c r="C144" s="1"/>
      <x:c r="D144" s="1"/>
      <x:c r="E144" s="1"/>
      <x:c r="F144" s="1"/>
      <x:c r="G144" s="1"/>
      <x:c r="H144" s="1"/>
      <x:c r="I144" s="1"/>
    </x:row>
    <x:row r="145">
      <x:c r="B145" s="1"/>
      <x:c r="C145" s="1"/>
      <x:c r="D145" s="1"/>
      <x:c r="E145" s="1"/>
      <x:c r="F145" s="1"/>
      <x:c r="G145" s="1"/>
      <x:c r="H145" s="1"/>
      <x:c r="I145" s="1"/>
    </x:row>
    <x:row r="146">
      <x:c r="B146" s="1"/>
      <x:c r="C146" s="1"/>
      <x:c r="D146" s="1"/>
      <x:c r="E146" s="1"/>
      <x:c r="F146" s="1"/>
      <x:c r="G146" s="1"/>
      <x:c r="H146" s="1"/>
      <x:c r="I146" s="1"/>
    </x:row>
    <x:row r="147">
      <x:c r="B147" s="1"/>
      <x:c r="C147" s="1"/>
      <x:c r="D147" s="1"/>
      <x:c r="E147" s="1"/>
      <x:c r="F147" s="1"/>
      <x:c r="G147" s="1"/>
      <x:c r="H147" s="1"/>
      <x:c r="I147" s="1"/>
    </x:row>
    <x:row r="148">
      <x:c r="B148" s="1"/>
      <x:c r="C148" s="1"/>
      <x:c r="D148" s="1"/>
      <x:c r="E148" s="1"/>
      <x:c r="F148" s="1"/>
      <x:c r="G148" s="1"/>
      <x:c r="H148" s="1"/>
      <x:c r="I148" s="1"/>
    </x:row>
    <x:row r="149">
      <x:c r="B149" s="1"/>
      <x:c r="C149" s="1"/>
      <x:c r="D149" s="1"/>
      <x:c r="E149" s="1"/>
      <x:c r="F149" s="1"/>
      <x:c r="G149" s="1"/>
      <x:c r="H149" s="1"/>
      <x:c r="I149" s="1"/>
    </x:row>
    <x:row r="150">
      <x:c r="B150" s="1"/>
      <x:c r="C150" s="1"/>
      <x:c r="D150" s="1"/>
      <x:c r="E150" s="1"/>
      <x:c r="F150" s="1"/>
      <x:c r="G150" s="1"/>
      <x:c r="H150" s="1"/>
      <x:c r="I150" s="1"/>
    </x:row>
    <x:row r="151">
      <x:c r="B151" s="1"/>
      <x:c r="C151" s="1"/>
      <x:c r="D151" s="1"/>
      <x:c r="E151" s="1"/>
      <x:c r="F151" s="1"/>
      <x:c r="G151" s="1"/>
      <x:c r="H151" s="1"/>
      <x:c r="I151" s="1"/>
    </x:row>
    <x:row r="152">
      <x:c r="B152" s="1"/>
      <x:c r="C152" s="1"/>
      <x:c r="D152" s="1"/>
      <x:c r="E152" s="1"/>
      <x:c r="F152" s="1"/>
      <x:c r="G152" s="1"/>
      <x:c r="H152" s="1"/>
      <x:c r="I152" s="1"/>
    </x:row>
    <x:row r="153">
      <x:c r="B153" s="1"/>
      <x:c r="C153" s="1"/>
      <x:c r="D153" s="1"/>
      <x:c r="E153" s="1"/>
      <x:c r="F153" s="1"/>
      <x:c r="G153" s="1"/>
      <x:c r="H153" s="1"/>
      <x:c r="I153" s="1"/>
    </x:row>
    <x:row r="154">
      <x:c r="B154" s="1"/>
      <x:c r="C154" s="1"/>
      <x:c r="D154" s="1"/>
      <x:c r="E154" s="1"/>
      <x:c r="F154" s="1"/>
      <x:c r="G154" s="1"/>
      <x:c r="H154" s="1"/>
      <x:c r="I154" s="1"/>
    </x:row>
    <x:row r="155">
      <x:c r="B155" s="1"/>
      <x:c r="C155" s="1"/>
      <x:c r="D155" s="1"/>
      <x:c r="E155" s="1"/>
      <x:c r="F155" s="1"/>
      <x:c r="G155" s="1"/>
      <x:c r="H155" s="1"/>
      <x:c r="I155" s="1"/>
    </x:row>
    <x:row r="156">
      <x:c r="B156" s="1"/>
      <x:c r="C156" s="1"/>
      <x:c r="D156" s="1"/>
      <x:c r="E156" s="1"/>
      <x:c r="F156" s="1"/>
      <x:c r="G156" s="1"/>
      <x:c r="H156" s="1"/>
      <x:c r="I156" s="1"/>
    </x:row>
    <x:row r="157">
      <x:c r="B157" s="1"/>
      <x:c r="C157" s="1"/>
      <x:c r="D157" s="1"/>
      <x:c r="E157" s="1"/>
      <x:c r="F157" s="1"/>
      <x:c r="G157" s="1"/>
      <x:c r="H157" s="1"/>
      <x:c r="I157" s="1"/>
    </x:row>
    <x:row r="158">
      <x:c r="B158" s="1"/>
      <x:c r="C158" s="1"/>
      <x:c r="D158" s="1"/>
      <x:c r="E158" s="1"/>
      <x:c r="F158" s="1"/>
      <x:c r="G158" s="1"/>
      <x:c r="H158" s="1"/>
      <x:c r="I158" s="1"/>
    </x:row>
    <x:row r="159">
      <x:c r="B159" s="1"/>
      <x:c r="C159" s="1"/>
      <x:c r="D159" s="1"/>
      <x:c r="E159" s="1"/>
      <x:c r="F159" s="1"/>
      <x:c r="G159" s="1"/>
      <x:c r="H159" s="1"/>
      <x:c r="I159" s="1"/>
    </x:row>
    <x:row r="160">
      <x:c r="B160" s="1"/>
      <x:c r="C160" s="1"/>
      <x:c r="D160" s="1"/>
      <x:c r="E160" s="1"/>
      <x:c r="F160" s="1"/>
      <x:c r="G160" s="1"/>
      <x:c r="H160" s="1"/>
      <x:c r="I160" s="1"/>
    </x:row>
    <x:row r="161">
      <x:c r="B161" s="1"/>
      <x:c r="C161" s="1"/>
      <x:c r="D161" s="1"/>
      <x:c r="E161" s="1"/>
      <x:c r="F161" s="1"/>
      <x:c r="G161" s="1"/>
      <x:c r="H161" s="1"/>
      <x:c r="I161" s="1"/>
    </x:row>
    <x:row r="162">
      <x:c r="B162" s="1"/>
      <x:c r="C162" s="1"/>
      <x:c r="D162" s="1"/>
      <x:c r="E162" s="1"/>
      <x:c r="F162" s="1"/>
      <x:c r="G162" s="1"/>
      <x:c r="H162" s="1"/>
      <x:c r="I162" s="1"/>
    </x:row>
    <x:row r="163">
      <x:c r="B163" s="1"/>
      <x:c r="C163" s="1"/>
      <x:c r="D163" s="1"/>
      <x:c r="E163" s="1"/>
      <x:c r="F163" s="1"/>
      <x:c r="G163" s="1"/>
      <x:c r="H163" s="1"/>
      <x:c r="I163" s="1"/>
    </x:row>
    <x:row r="164">
      <x:c r="B164" s="1"/>
      <x:c r="C164" s="1"/>
      <x:c r="D164" s="1"/>
      <x:c r="E164" s="1"/>
      <x:c r="F164" s="1"/>
      <x:c r="G164" s="1"/>
      <x:c r="H164" s="1"/>
      <x:c r="I164" s="1"/>
    </x:row>
    <x:row r="165">
      <x:c r="B165" s="1"/>
      <x:c r="C165" s="1"/>
      <x:c r="D165" s="1"/>
      <x:c r="E165" s="1"/>
      <x:c r="F165" s="1"/>
      <x:c r="G165" s="1"/>
      <x:c r="H165" s="1"/>
      <x:c r="I165" s="1"/>
    </x:row>
    <x:row r="166">
      <x:c r="B166" s="1"/>
      <x:c r="C166" s="1"/>
      <x:c r="D166" s="1"/>
      <x:c r="E166" s="1"/>
      <x:c r="F166" s="1"/>
      <x:c r="G166" s="1"/>
      <x:c r="H166" s="1"/>
      <x:c r="I166" s="1"/>
    </x:row>
    <x:row r="167">
      <x:c r="B167" s="1"/>
      <x:c r="C167" s="1"/>
      <x:c r="D167" s="1"/>
      <x:c r="E167" s="1"/>
      <x:c r="F167" s="1"/>
      <x:c r="G167" s="1"/>
      <x:c r="H167" s="1"/>
      <x:c r="I167" s="1"/>
    </x:row>
    <x:row r="168">
      <x:c r="B168" s="1"/>
      <x:c r="C168" s="1"/>
      <x:c r="D168" s="1"/>
      <x:c r="E168" s="1"/>
      <x:c r="F168" s="1"/>
      <x:c r="G168" s="1"/>
      <x:c r="H168" s="1"/>
      <x:c r="I168" s="1"/>
    </x:row>
    <x:row r="169">
      <x:c r="B169" s="1"/>
      <x:c r="C169" s="1"/>
      <x:c r="D169" s="1"/>
      <x:c r="E169" s="1"/>
      <x:c r="F169" s="1"/>
      <x:c r="G169" s="1"/>
      <x:c r="H169" s="1"/>
      <x:c r="I169" s="1"/>
    </x:row>
    <x:row r="170">
      <x:c r="B170" s="1"/>
      <x:c r="C170" s="1"/>
      <x:c r="D170" s="1"/>
      <x:c r="E170" s="1"/>
      <x:c r="F170" s="1"/>
      <x:c r="G170" s="1"/>
      <x:c r="H170" s="1"/>
      <x:c r="I170" s="1"/>
    </x:row>
    <x:row r="171">
      <x:c r="B171" s="1"/>
      <x:c r="C171" s="1"/>
      <x:c r="D171" s="1"/>
      <x:c r="E171" s="1"/>
      <x:c r="F171" s="1"/>
      <x:c r="G171" s="1"/>
      <x:c r="H171" s="1"/>
      <x:c r="I171" s="1"/>
    </x:row>
    <x:row r="172">
      <x:c r="B172" s="1"/>
      <x:c r="C172" s="1"/>
      <x:c r="D172" s="1"/>
      <x:c r="E172" s="1"/>
      <x:c r="F172" s="1"/>
      <x:c r="G172" s="1"/>
      <x:c r="H172" s="1"/>
      <x:c r="I172" s="1"/>
    </x:row>
    <x:row r="173">
      <x:c r="B173" s="1"/>
      <x:c r="C173" s="1"/>
      <x:c r="D173" s="1"/>
      <x:c r="E173" s="1"/>
      <x:c r="F173" s="1"/>
      <x:c r="G173" s="1"/>
      <x:c r="H173" s="1"/>
      <x:c r="I173" s="1"/>
    </x:row>
    <x:row r="174">
      <x:c r="B174" s="1"/>
      <x:c r="C174" s="1"/>
      <x:c r="D174" s="1"/>
      <x:c r="E174" s="1"/>
      <x:c r="F174" s="1"/>
      <x:c r="G174" s="1"/>
      <x:c r="H174" s="1"/>
      <x:c r="I174" s="1"/>
    </x:row>
    <x:row r="175">
      <x:c r="B175" s="1"/>
      <x:c r="C175" s="1"/>
      <x:c r="D175" s="1"/>
      <x:c r="E175" s="1"/>
      <x:c r="F175" s="1"/>
      <x:c r="G175" s="1"/>
      <x:c r="H175" s="1"/>
      <x:c r="I175" s="1"/>
    </x:row>
    <x:row r="176">
      <x:c r="B176" s="1"/>
      <x:c r="C176" s="1"/>
      <x:c r="D176" s="1"/>
      <x:c r="E176" s="1"/>
      <x:c r="F176" s="1"/>
      <x:c r="G176" s="1"/>
      <x:c r="H176" s="1"/>
      <x:c r="I176" s="1"/>
    </x:row>
    <x:row r="177">
      <x:c r="B177" s="1"/>
      <x:c r="C177" s="1"/>
      <x:c r="D177" s="1"/>
      <x:c r="E177" s="1"/>
      <x:c r="F177" s="1"/>
      <x:c r="G177" s="1"/>
      <x:c r="H177" s="1"/>
      <x:c r="I177" s="1"/>
    </x:row>
    <x:row r="178">
      <x:c r="B178" s="1"/>
      <x:c r="C178" s="1"/>
      <x:c r="D178" s="1"/>
      <x:c r="E178" s="1"/>
      <x:c r="F178" s="1"/>
      <x:c r="G178" s="1"/>
      <x:c r="H178" s="1"/>
      <x:c r="I178" s="1"/>
    </x:row>
    <x:row r="179">
      <x:c r="B179" s="1"/>
      <x:c r="C179" s="1"/>
      <x:c r="D179" s="1"/>
      <x:c r="E179" s="1"/>
      <x:c r="F179" s="1"/>
      <x:c r="G179" s="1"/>
      <x:c r="H179" s="1"/>
      <x:c r="I179" s="1"/>
    </x:row>
    <x:row r="180">
      <x:c r="B180" s="1"/>
      <x:c r="C180" s="1"/>
      <x:c r="D180" s="1"/>
      <x:c r="E180" s="1"/>
      <x:c r="F180" s="1"/>
      <x:c r="G180" s="1"/>
      <x:c r="H180" s="1"/>
      <x:c r="I180" s="1"/>
    </x:row>
    <x:row r="181">
      <x:c r="B181" s="1"/>
      <x:c r="C181" s="1"/>
      <x:c r="D181" s="1"/>
      <x:c r="E181" s="1"/>
      <x:c r="F181" s="1"/>
      <x:c r="G181" s="1"/>
      <x:c r="H181" s="1"/>
      <x:c r="I181" s="1"/>
    </x:row>
    <x:row r="182">
      <x:c r="B182" s="1"/>
      <x:c r="C182" s="1"/>
      <x:c r="D182" s="1"/>
      <x:c r="E182" s="1"/>
      <x:c r="F182" s="1"/>
      <x:c r="G182" s="1"/>
      <x:c r="H182" s="1"/>
      <x:c r="I182" s="1"/>
    </x:row>
    <x:row r="183">
      <x:c r="B183" s="1"/>
      <x:c r="C183" s="1"/>
      <x:c r="D183" s="1"/>
      <x:c r="E183" s="1"/>
      <x:c r="F183" s="1"/>
      <x:c r="G183" s="1"/>
      <x:c r="H183" s="1"/>
      <x:c r="I183" s="1"/>
    </x:row>
    <x:row r="184">
      <x:c r="B184" s="1"/>
      <x:c r="C184" s="1"/>
      <x:c r="D184" s="1"/>
      <x:c r="E184" s="1"/>
      <x:c r="F184" s="1"/>
      <x:c r="G184" s="1"/>
      <x:c r="H184" s="1"/>
      <x:c r="I184" s="1"/>
    </x:row>
    <x:row r="185">
      <x:c r="B185" s="1"/>
      <x:c r="C185" s="1"/>
      <x:c r="D185" s="1"/>
      <x:c r="E185" s="1"/>
      <x:c r="F185" s="1"/>
      <x:c r="G185" s="1"/>
      <x:c r="H185" s="1"/>
      <x:c r="I185" s="1"/>
    </x:row>
    <x:row r="186">
      <x:c r="B186" s="1"/>
      <x:c r="C186" s="1"/>
      <x:c r="D186" s="1"/>
      <x:c r="E186" s="1"/>
      <x:c r="F186" s="1"/>
      <x:c r="G186" s="1"/>
      <x:c r="H186" s="1"/>
      <x:c r="I186" s="1"/>
    </x:row>
    <x:row r="187">
      <x:c r="B187" s="1"/>
      <x:c r="C187" s="1"/>
      <x:c r="D187" s="1"/>
      <x:c r="E187" s="1"/>
      <x:c r="F187" s="1"/>
      <x:c r="G187" s="1"/>
      <x:c r="H187" s="1"/>
      <x:c r="I187" s="1"/>
    </x:row>
    <x:row r="188">
      <x:c r="B188" s="1"/>
      <x:c r="C188" s="1"/>
      <x:c r="D188" s="1"/>
      <x:c r="E188" s="1"/>
      <x:c r="F188" s="1"/>
      <x:c r="G188" s="1"/>
      <x:c r="H188" s="1"/>
      <x:c r="I188" s="1"/>
    </x:row>
    <x:row r="189">
      <x:c r="B189" s="1"/>
      <x:c r="C189" s="1"/>
      <x:c r="D189" s="1"/>
      <x:c r="E189" s="1"/>
      <x:c r="F189" s="1"/>
      <x:c r="G189" s="1"/>
      <x:c r="H189" s="1"/>
      <x:c r="I189" s="1"/>
    </x:row>
    <x:row r="190">
      <x:c r="B190" s="1"/>
      <x:c r="C190" s="1"/>
      <x:c r="D190" s="1"/>
      <x:c r="E190" s="1"/>
      <x:c r="F190" s="1"/>
      <x:c r="G190" s="1"/>
      <x:c r="H190" s="1"/>
      <x:c r="I190" s="1"/>
    </x:row>
    <x:row r="191">
      <x:c r="B191" s="1"/>
      <x:c r="C191" s="1"/>
      <x:c r="D191" s="1"/>
      <x:c r="E191" s="1"/>
      <x:c r="F191" s="1"/>
      <x:c r="G191" s="1"/>
      <x:c r="H191" s="1"/>
      <x:c r="I191" s="1"/>
    </x:row>
    <x:row r="192">
      <x:c r="B192" s="1"/>
      <x:c r="C192" s="1"/>
      <x:c r="D192" s="1"/>
      <x:c r="E192" s="1"/>
      <x:c r="F192" s="1"/>
      <x:c r="G192" s="1"/>
      <x:c r="H192" s="1"/>
      <x:c r="I192" s="1"/>
    </x:row>
    <x:row r="193">
      <x:c r="B193" s="1"/>
      <x:c r="C193" s="1"/>
      <x:c r="D193" s="1"/>
      <x:c r="E193" s="1"/>
      <x:c r="F193" s="1"/>
      <x:c r="G193" s="1"/>
      <x:c r="H193" s="1"/>
      <x:c r="I193" s="1"/>
    </x:row>
    <x:row r="194">
      <x:c r="B194" s="1"/>
      <x:c r="C194" s="1"/>
      <x:c r="D194" s="1"/>
      <x:c r="E194" s="1"/>
      <x:c r="F194" s="1"/>
      <x:c r="G194" s="1"/>
      <x:c r="H194" s="1"/>
      <x:c r="I194" s="1"/>
    </x:row>
    <x:row r="195">
      <x:c r="B195" s="1"/>
      <x:c r="C195" s="1"/>
      <x:c r="D195" s="1"/>
      <x:c r="E195" s="1"/>
      <x:c r="F195" s="1"/>
      <x:c r="G195" s="1"/>
      <x:c r="H195" s="1"/>
      <x:c r="I195" s="1"/>
    </x:row>
    <x:row r="196">
      <x:c r="B196" s="1"/>
      <x:c r="C196" s="1"/>
      <x:c r="D196" s="1"/>
      <x:c r="E196" s="1"/>
      <x:c r="F196" s="1"/>
      <x:c r="G196" s="1"/>
      <x:c r="H196" s="1"/>
      <x:c r="I196" s="1"/>
    </x:row>
    <x:row r="197">
      <x:c r="B197" s="1"/>
      <x:c r="C197" s="1"/>
      <x:c r="D197" s="1"/>
      <x:c r="E197" s="1"/>
      <x:c r="F197" s="1"/>
      <x:c r="G197" s="1"/>
      <x:c r="H197" s="1"/>
      <x:c r="I197" s="1"/>
    </x:row>
    <x:row r="198">
      <x:c r="B198" s="1"/>
      <x:c r="C198" s="1"/>
      <x:c r="D198" s="1"/>
      <x:c r="E198" s="1"/>
      <x:c r="F198" s="1"/>
      <x:c r="G198" s="1"/>
      <x:c r="H198" s="1"/>
      <x:c r="I198" s="1"/>
    </x:row>
    <x:row r="199">
      <x:c r="B199" s="1"/>
      <x:c r="C199" s="1"/>
      <x:c r="D199" s="1"/>
      <x:c r="E199" s="1"/>
      <x:c r="F199" s="1"/>
      <x:c r="G199" s="1"/>
      <x:c r="H199" s="1"/>
      <x:c r="I199" s="1"/>
    </x:row>
    <x:row r="200">
      <x:c r="B200" s="1"/>
      <x:c r="C200" s="1"/>
      <x:c r="D200" s="1"/>
      <x:c r="E200" s="1"/>
      <x:c r="F200" s="1"/>
      <x:c r="G200" s="1"/>
      <x:c r="H200" s="1"/>
      <x:c r="I200" s="1"/>
    </x:row>
    <x:row r="201">
      <x:c r="B201" s="1"/>
      <x:c r="C201" s="1"/>
      <x:c r="D201" s="1"/>
      <x:c r="E201" s="1"/>
      <x:c r="F201" s="1"/>
      <x:c r="G201" s="1"/>
      <x:c r="H201" s="1"/>
      <x:c r="I201" s="1"/>
    </x:row>
    <x:row r="202">
      <x:c r="B202" s="1"/>
      <x:c r="C202" s="1"/>
      <x:c r="D202" s="1"/>
      <x:c r="E202" s="1"/>
      <x:c r="F202" s="1"/>
      <x:c r="G202" s="1"/>
      <x:c r="H202" s="1"/>
      <x:c r="I202" s="1"/>
    </x:row>
    <x:row r="203">
      <x:c r="B203" s="1"/>
      <x:c r="C203" s="1"/>
      <x:c r="D203" s="1"/>
      <x:c r="E203" s="1"/>
      <x:c r="F203" s="1"/>
      <x:c r="G203" s="1"/>
      <x:c r="H203" s="1"/>
      <x:c r="I203" s="1"/>
    </x:row>
    <x:row r="204">
      <x:c r="B204" s="1"/>
      <x:c r="C204" s="1"/>
      <x:c r="D204" s="1"/>
      <x:c r="E204" s="1"/>
      <x:c r="F204" s="1"/>
      <x:c r="G204" s="1"/>
      <x:c r="H204" s="1"/>
      <x:c r="I204" s="1"/>
    </x:row>
    <x:row r="205">
      <x:c r="B205" s="1"/>
      <x:c r="C205" s="1"/>
      <x:c r="D205" s="1"/>
      <x:c r="E205" s="1"/>
      <x:c r="F205" s="1"/>
      <x:c r="G205" s="1"/>
      <x:c r="H205" s="1"/>
      <x:c r="I205" s="1"/>
    </x:row>
    <x:row r="206">
      <x:c r="B206" s="1"/>
      <x:c r="C206" s="1"/>
      <x:c r="D206" s="1"/>
      <x:c r="E206" s="1"/>
      <x:c r="F206" s="1"/>
      <x:c r="G206" s="1"/>
      <x:c r="H206" s="1"/>
      <x:c r="I206" s="1"/>
    </x:row>
    <x:row r="207">
      <x:c r="B207" s="1"/>
      <x:c r="C207" s="1"/>
      <x:c r="D207" s="1"/>
      <x:c r="E207" s="1"/>
      <x:c r="F207" s="1"/>
      <x:c r="G207" s="1"/>
      <x:c r="H207" s="1"/>
      <x:c r="I207" s="1"/>
    </x:row>
    <x:row r="208">
      <x:c r="B208" s="1"/>
      <x:c r="C208" s="1"/>
      <x:c r="D208" s="1"/>
      <x:c r="E208" s="1"/>
      <x:c r="F208" s="1"/>
      <x:c r="G208" s="1"/>
      <x:c r="H208" s="1"/>
      <x:c r="I208" s="1"/>
    </x:row>
    <x:row r="209">
      <x:c r="B209" s="1"/>
      <x:c r="C209" s="1"/>
      <x:c r="D209" s="1"/>
      <x:c r="E209" s="1"/>
      <x:c r="F209" s="1"/>
      <x:c r="G209" s="1"/>
      <x:c r="H209" s="1"/>
      <x:c r="I209" s="1"/>
    </x:row>
    <x:row r="210">
      <x:c r="B210" s="1"/>
      <x:c r="C210" s="1"/>
      <x:c r="D210" s="1"/>
      <x:c r="E210" s="1"/>
      <x:c r="F210" s="1"/>
      <x:c r="G210" s="1"/>
      <x:c r="H210" s="1"/>
      <x:c r="I210" s="1"/>
    </x:row>
    <x:row r="211">
      <x:c r="B211" s="1"/>
      <x:c r="C211" s="1"/>
      <x:c r="D211" s="1"/>
      <x:c r="E211" s="1"/>
      <x:c r="F211" s="1"/>
      <x:c r="G211" s="1"/>
      <x:c r="H211" s="1"/>
      <x:c r="I211" s="1"/>
    </x:row>
    <x:row r="212">
      <x:c r="B212" s="1"/>
      <x:c r="C212" s="1"/>
      <x:c r="D212" s="1"/>
      <x:c r="E212" s="1"/>
      <x:c r="F212" s="1"/>
      <x:c r="G212" s="1"/>
      <x:c r="H212" s="1"/>
      <x:c r="I212" s="1"/>
    </x:row>
    <x:row r="213">
      <x:c r="B213" s="1"/>
      <x:c r="C213" s="1"/>
      <x:c r="D213" s="1"/>
      <x:c r="E213" s="1"/>
      <x:c r="F213" s="1"/>
      <x:c r="G213" s="1"/>
      <x:c r="H213" s="1"/>
      <x:c r="I213" s="1"/>
    </x:row>
    <x:row r="214">
      <x:c r="B214" s="1"/>
      <x:c r="C214" s="1"/>
      <x:c r="D214" s="1"/>
      <x:c r="E214" s="1"/>
      <x:c r="F214" s="1"/>
      <x:c r="G214" s="1"/>
      <x:c r="H214" s="1"/>
      <x:c r="I214" s="1"/>
    </x:row>
    <x:row r="215">
      <x:c r="B215" s="1"/>
      <x:c r="C215" s="1"/>
      <x:c r="D215" s="1"/>
      <x:c r="E215" s="1"/>
      <x:c r="F215" s="1"/>
      <x:c r="G215" s="1"/>
      <x:c r="H215" s="1"/>
      <x:c r="I215" s="1"/>
    </x:row>
    <x:row r="216">
      <x:c r="B216" s="1"/>
      <x:c r="C216" s="1"/>
      <x:c r="D216" s="1"/>
      <x:c r="E216" s="1"/>
      <x:c r="F216" s="1"/>
      <x:c r="G216" s="1"/>
      <x:c r="H216" s="1"/>
      <x:c r="I216" s="1"/>
    </x:row>
    <x:row r="217">
      <x:c r="B217" s="1"/>
      <x:c r="C217" s="1"/>
      <x:c r="D217" s="1"/>
      <x:c r="E217" s="1"/>
      <x:c r="F217" s="1"/>
      <x:c r="G217" s="1"/>
      <x:c r="H217" s="1"/>
      <x:c r="I217" s="1"/>
    </x:row>
    <x:row r="218">
      <x:c r="B218" s="1"/>
      <x:c r="C218" s="1"/>
      <x:c r="D218" s="1"/>
      <x:c r="E218" s="1"/>
      <x:c r="F218" s="1"/>
      <x:c r="G218" s="1"/>
      <x:c r="H218" s="1"/>
      <x:c r="I218" s="1"/>
    </x:row>
    <x:row r="219">
      <x:c r="B219" s="1"/>
      <x:c r="C219" s="1"/>
      <x:c r="D219" s="1"/>
      <x:c r="E219" s="1"/>
      <x:c r="F219" s="1"/>
      <x:c r="G219" s="1"/>
      <x:c r="H219" s="1"/>
      <x:c r="I219" s="1"/>
    </x:row>
    <x:row r="220">
      <x:c r="B220" s="1"/>
      <x:c r="C220" s="1"/>
      <x:c r="D220" s="1"/>
      <x:c r="E220" s="1"/>
      <x:c r="F220" s="1"/>
      <x:c r="G220" s="1"/>
      <x:c r="H220" s="1"/>
      <x:c r="I220" s="1"/>
    </x:row>
    <x:row r="221">
      <x:c r="B221" s="1"/>
      <x:c r="C221" s="1"/>
      <x:c r="D221" s="1"/>
      <x:c r="E221" s="1"/>
      <x:c r="F221" s="1"/>
      <x:c r="G221" s="1"/>
      <x:c r="H221" s="1"/>
      <x:c r="I221" s="1"/>
    </x:row>
    <x:row r="222">
      <x:c r="B222" s="1"/>
      <x:c r="C222" s="1"/>
      <x:c r="D222" s="1"/>
      <x:c r="E222" s="1"/>
      <x:c r="F222" s="1"/>
      <x:c r="G222" s="1"/>
      <x:c r="H222" s="1"/>
      <x:c r="I222" s="1"/>
    </x:row>
    <x:row r="223">
      <x:c r="B223" s="1"/>
      <x:c r="C223" s="1"/>
      <x:c r="D223" s="1"/>
      <x:c r="E223" s="1"/>
      <x:c r="F223" s="1"/>
      <x:c r="G223" s="1"/>
      <x:c r="H223" s="1"/>
      <x:c r="I223" s="1"/>
    </x:row>
    <x:row r="224">
      <x:c r="B224" s="1"/>
      <x:c r="C224" s="1"/>
      <x:c r="D224" s="1"/>
      <x:c r="E224" s="1"/>
      <x:c r="F224" s="1"/>
      <x:c r="G224" s="1"/>
      <x:c r="H224" s="1"/>
      <x:c r="I224" s="1"/>
    </x:row>
    <x:row r="225">
      <x:c r="B225" s="1"/>
      <x:c r="C225" s="1"/>
      <x:c r="D225" s="1"/>
      <x:c r="E225" s="1"/>
      <x:c r="F225" s="1"/>
      <x:c r="G225" s="1"/>
      <x:c r="H225" s="1"/>
      <x:c r="I225" s="1"/>
    </x:row>
    <x:row r="226">
      <x:c r="B226" s="1"/>
      <x:c r="C226" s="1"/>
      <x:c r="D226" s="1"/>
      <x:c r="E226" s="1"/>
      <x:c r="F226" s="1"/>
      <x:c r="G226" s="1"/>
      <x:c r="H226" s="1"/>
      <x:c r="I226" s="1"/>
    </x:row>
    <x:row r="227">
      <x:c r="B227" s="1"/>
      <x:c r="C227" s="1"/>
      <x:c r="D227" s="1"/>
      <x:c r="E227" s="1"/>
      <x:c r="F227" s="1"/>
      <x:c r="G227" s="1"/>
      <x:c r="H227" s="1"/>
      <x:c r="I227" s="1"/>
    </x:row>
    <x:row r="228">
      <x:c r="B228" s="1"/>
      <x:c r="C228" s="1"/>
      <x:c r="D228" s="1"/>
      <x:c r="E228" s="1"/>
      <x:c r="F228" s="1"/>
      <x:c r="G228" s="1"/>
      <x:c r="H228" s="1"/>
      <x:c r="I228" s="1"/>
    </x:row>
    <x:row r="229">
      <x:c r="B229" s="1"/>
      <x:c r="C229" s="1"/>
      <x:c r="D229" s="1"/>
      <x:c r="E229" s="1"/>
      <x:c r="F229" s="1"/>
      <x:c r="G229" s="1"/>
      <x:c r="H229" s="1"/>
      <x:c r="I229" s="1"/>
    </x:row>
    <x:row r="230">
      <x:c r="B230" s="1"/>
      <x:c r="C230" s="1"/>
      <x:c r="D230" s="1"/>
      <x:c r="E230" s="1"/>
      <x:c r="F230" s="1"/>
      <x:c r="G230" s="1"/>
      <x:c r="H230" s="1"/>
      <x:c r="I230" s="1"/>
    </x:row>
    <x:row r="231">
      <x:c r="B231" s="1"/>
      <x:c r="C231" s="1"/>
      <x:c r="D231" s="1"/>
      <x:c r="E231" s="1"/>
      <x:c r="F231" s="1"/>
      <x:c r="G231" s="1"/>
      <x:c r="H231" s="1"/>
      <x:c r="I231" s="1"/>
    </x:row>
    <x:row r="232">
      <x:c r="B232" s="1"/>
      <x:c r="C232" s="1"/>
      <x:c r="D232" s="1"/>
      <x:c r="E232" s="1"/>
      <x:c r="F232" s="1"/>
      <x:c r="G232" s="1"/>
      <x:c r="H232" s="1"/>
      <x:c r="I232" s="1"/>
    </x:row>
    <x:row r="233">
      <x:c r="B233" s="1"/>
      <x:c r="C233" s="1"/>
      <x:c r="D233" s="1"/>
      <x:c r="E233" s="1"/>
      <x:c r="F233" s="1"/>
      <x:c r="G233" s="1"/>
      <x:c r="H233" s="1"/>
      <x:c r="I233" s="1"/>
    </x:row>
    <x:row r="234">
      <x:c r="B234" s="1"/>
      <x:c r="C234" s="1"/>
      <x:c r="D234" s="1"/>
      <x:c r="E234" s="1"/>
      <x:c r="F234" s="1"/>
      <x:c r="G234" s="1"/>
      <x:c r="H234" s="1"/>
      <x:c r="I234" s="1"/>
    </x:row>
    <x:row r="235">
      <x:c r="B235" s="1"/>
      <x:c r="C235" s="1"/>
      <x:c r="D235" s="1"/>
      <x:c r="E235" s="1"/>
      <x:c r="F235" s="1"/>
      <x:c r="G235" s="1"/>
      <x:c r="H235" s="1"/>
      <x:c r="I235" s="1"/>
    </x:row>
    <x:row r="236">
      <x:c r="B236" s="1"/>
      <x:c r="C236" s="1"/>
      <x:c r="D236" s="1"/>
      <x:c r="E236" s="1"/>
      <x:c r="F236" s="1"/>
      <x:c r="G236" s="1"/>
      <x:c r="H236" s="1"/>
      <x:c r="I236" s="1"/>
    </x:row>
    <x:row r="237">
      <x:c r="B237" s="1"/>
      <x:c r="C237" s="1"/>
      <x:c r="D237" s="1"/>
      <x:c r="E237" s="1"/>
      <x:c r="F237" s="1"/>
      <x:c r="G237" s="1"/>
      <x:c r="H237" s="1"/>
      <x:c r="I237" s="1"/>
    </x:row>
    <x:row r="238">
      <x:c r="B238" s="1"/>
      <x:c r="C238" s="1"/>
      <x:c r="D238" s="1"/>
      <x:c r="E238" s="1"/>
      <x:c r="F238" s="1"/>
      <x:c r="G238" s="1"/>
      <x:c r="H238" s="1"/>
      <x:c r="I238" s="1"/>
    </x:row>
    <x:row r="239">
      <x:c r="B239" s="1"/>
      <x:c r="C239" s="1"/>
      <x:c r="D239" s="1"/>
      <x:c r="E239" s="1"/>
      <x:c r="F239" s="1"/>
      <x:c r="G239" s="1"/>
      <x:c r="H239" s="1"/>
      <x:c r="I239" s="1"/>
    </x:row>
    <x:row r="240">
      <x:c r="B240" s="1"/>
      <x:c r="C240" s="1"/>
      <x:c r="D240" s="1"/>
      <x:c r="E240" s="1"/>
      <x:c r="F240" s="1"/>
      <x:c r="G240" s="1"/>
      <x:c r="H240" s="1"/>
      <x:c r="I240" s="1"/>
    </x:row>
  </x:sheetData>
  <x:hyperlinks>
    <x:hyperlink xmlns:r="http://schemas.openxmlformats.org/officeDocument/2006/relationships" ref="E11" r:id="Rf9bd405143c04097"/>
    <x:hyperlink xmlns:r="http://schemas.openxmlformats.org/officeDocument/2006/relationships" ref="E12" r:id="Rf7c8f82a2337410f"/>
    <x:hyperlink xmlns:r="http://schemas.openxmlformats.org/officeDocument/2006/relationships" ref="E13" r:id="R0eb79e6539ee49b0"/>
    <x:hyperlink xmlns:r="http://schemas.openxmlformats.org/officeDocument/2006/relationships" ref="E14" r:id="Rab1d19ac686e404e"/>
    <x:hyperlink xmlns:r="http://schemas.openxmlformats.org/officeDocument/2006/relationships" ref="E15" r:id="R0590ce030ec24251"/>
    <x:hyperlink xmlns:r="http://schemas.openxmlformats.org/officeDocument/2006/relationships" ref="E16" r:id="Rdd499f98459f443d"/>
    <x:hyperlink xmlns:r="http://schemas.openxmlformats.org/officeDocument/2006/relationships" ref="E17" r:id="R7127d664310140c6"/>
    <x:hyperlink xmlns:r="http://schemas.openxmlformats.org/officeDocument/2006/relationships" ref="E18" r:id="Rb88cd2497a684fdc"/>
    <x:hyperlink xmlns:r="http://schemas.openxmlformats.org/officeDocument/2006/relationships" ref="E19" r:id="R0422e7edbcca47e1"/>
  </x:hyperlinks>
  <x:pageMargins left="0.7" right="0.7" top="0.75" bottom="0.75" header="0.3" footer="0.3"/>
</x:worksheet>
</file>

<file path=xl/worksheets/sheet14.xml><?xml version="1.0" encoding="utf-8"?>
<x:worksheet xmlns:x="http://schemas.openxmlformats.org/spreadsheetml/2006/main">
  <x:sheetViews>
    <x:sheetView showGridLines="0" workbookViewId="0"/>
  </x:sheetViews>
  <x:sheetFormatPr defaultColWidth="8.42578125" defaultRowHeight="15"/>
  <x:cols>
    <x:col min="1" max="1" width="3" customWidth="1"/>
    <x:col min="2" max="2" width="38" customWidth="1"/>
    <x:col min="3" max="8" width="13" customWidth="1"/>
    <x:col min="9" max="9" width="54" customWidth="1"/>
  </x:cols>
  <x:sheetData>
    <x:row r="1">
      <x:c r="B1" s="1" t="s">
        <x:v>0</x:v>
      </x:c>
      <x:c r="C1" s="1"/>
      <x:c r="D1" s="1"/>
      <x:c r="E1" s="1"/>
      <x:c r="F1" s="1"/>
      <x:c r="G1" s="1"/>
      <x:c r="H1" s="1"/>
      <x:c r="I1" s="1"/>
    </x:row>
    <x:row r="2">
      <x:c r="B2" s="3" t="s">
        <x:v>378</x:v>
      </x:c>
      <x:c r="C2" s="3"/>
      <x:c r="D2" s="3"/>
      <x:c r="E2" s="3"/>
      <x:c r="F2" s="3"/>
      <x:c r="G2" s="3"/>
      <x:c r="H2" s="3"/>
      <x:c r="I2" s="1"/>
    </x:row>
    <x:row r="3">
      <x:c r="B3" s="1" t="s">
        <x:v>2</x:v>
      </x:c>
      <x:c r="C3" s="1"/>
      <x:c r="D3" s="1"/>
      <x:c r="E3" s="1"/>
      <x:c r="F3" s="1"/>
      <x:c r="G3" s="1"/>
      <x:c r="H3" s="1"/>
      <x:c r="I3" s="1"/>
    </x:row>
    <x:row r="4">
      <x:c r="B4" s="1"/>
      <x:c r="C4" s="1"/>
      <x:c r="D4" s="1"/>
      <x:c r="E4" s="1"/>
      <x:c r="F4" s="1"/>
      <x:c r="G4" s="1"/>
      <x:c r="H4" s="1"/>
      <x:c r="I4" s="1"/>
    </x:row>
    <x:row r="5">
      <x:c r="B5" s="5" t="s">
        <x:v>3</x:v>
      </x:c>
      <x:c r="C5" s="45" t="s">
        <x:v>4</x:v>
      </x:c>
      <x:c r="D5" s="45" t="s">
        <x:v>5</x:v>
      </x:c>
      <x:c r="E5" s="45" t="s">
        <x:v>6</x:v>
      </x:c>
      <x:c r="F5" s="45" t="s">
        <x:v>7</x:v>
      </x:c>
      <x:c r="G5" s="45" t="s">
        <x:v>8</x:v>
      </x:c>
      <x:c r="H5" s="46" t="s">
        <x:v>9</x:v>
      </x:c>
      <x:c r="I5" s="1"/>
    </x:row>
    <x:row r="6">
      <x:c r="B6" s="5" t="s">
        <x:v>10</x:v>
      </x:c>
      <x:c r="C6" s="13">
        <x:v>45900</x:v>
      </x:c>
      <x:c r="D6" s="13">
        <x:v>45991</x:v>
      </x:c>
      <x:c r="E6" s="13">
        <x:v>46081</x:v>
      </x:c>
      <x:c r="F6" s="13">
        <x:v>46173</x:v>
      </x:c>
      <x:c r="G6" s="13">
        <x:v>45991</x:v>
      </x:c>
      <x:c r="H6" s="12">
        <x:v>46265</x:v>
      </x:c>
      <x:c r="I6" s="1"/>
    </x:row>
    <x:row r="7">
      <x:c r="B7" s="5" t="s">
        <x:v>11</x:v>
      </x:c>
      <x:c r="C7" s="5">
        <x:v>92</x:v>
      </x:c>
      <x:c r="D7" s="5">
        <x:v>91</x:v>
      </x:c>
      <x:c r="E7" s="5">
        <x:v>90</x:v>
      </x:c>
      <x:c r="F7" s="5">
        <x:v>92</x:v>
      </x:c>
      <x:c r="G7" s="5">
        <x:v>365</x:v>
      </x:c>
      <x:c r="H7" s="8">
        <x:v>92</x:v>
      </x:c>
      <x:c r="I7" s="1"/>
    </x:row>
    <x:row r="8">
      <x:c r="B8" s="1"/>
      <x:c r="C8" s="1"/>
      <x:c r="D8" s="1"/>
      <x:c r="E8" s="1"/>
      <x:c r="F8" s="1"/>
      <x:c r="G8" s="1"/>
      <x:c r="H8" s="14"/>
      <x:c r="I8" s="1"/>
    </x:row>
    <x:row r="9">
      <x:c r="B9" s="1" t="s">
        <x:v>379</x:v>
      </x:c>
      <x:c r="C9" s="2"/>
      <x:c r="D9" s="2"/>
      <x:c r="E9" s="2"/>
      <x:c r="F9" s="2"/>
      <x:c r="G9" s="2"/>
      <x:c r="H9" s="6"/>
      <x:c r="I9" s="1"/>
    </x:row>
    <x:row r="10">
      <x:c r="B10" s="1" t="s">
        <x:v>380</x:v>
      </x:c>
      <x:c r="C10" s="47" t="s">
        <x:v>381</x:v>
      </x:c>
      <x:c r="D10" s="47" t="s">
        <x:v>382</x:v>
      </x:c>
      <x:c r="E10" s="47" t="s">
        <x:v>383</x:v>
      </x:c>
      <x:c r="F10" s="47" t="s">
        <x:v>384</x:v>
      </x:c>
      <x:c r="G10" s="47" t="s">
        <x:v>385</x:v>
      </x:c>
      <x:c r="H10" s="52" t="s">
        <x:v>386</x:v>
      </x:c>
      <x:c r="I10" s="53" t="s">
        <x:v>387</x:v>
      </x:c>
    </x:row>
    <x:row r="11">
      <x:c r="B11" s="25">
        <x:v>45716</x:v>
      </x:c>
      <x:c r="C11" s="19">
        <x:v>0.02</x:v>
      </x:c>
      <x:c r="D11" s="19">
        <x:v>0.13</x:v>
      </x:c>
      <x:c r="E11" s="19">
        <x:v>0.02</x:v>
      </x:c>
      <x:c r="F11" s="19">
        <x:v>-0.06</x:v>
      </x:c>
      <x:c r="G11" s="18">
        <x:v>5743.32</x:v>
      </x:c>
      <x:c r="H11" s="28">
        <x:v>5810</x:v>
      </x:c>
      <x:c r="I11" s="25">
        <x:v>45737</x:v>
      </x:c>
    </x:row>
    <x:row r="12">
      <x:c r="B12" s="25">
        <x:v>45808</x:v>
      </x:c>
      <x:c r="C12" s="19">
        <x:v>0.24</x:v>
      </x:c>
      <x:c r="D12" s="19">
        <x:v>0.35</x:v>
      </x:c>
      <x:c r="E12" s="19">
        <x:v>0.25</x:v>
      </x:c>
      <x:c r="F12" s="19">
        <x:v>0.42</x:v>
      </x:c>
      <x:c r="G12" s="18">
        <x:v>6212.15</x:v>
      </x:c>
      <x:c r="H12" s="28">
        <x:v>6328</x:v>
      </x:c>
      <x:c r="I12" s="25">
        <x:v>45832</x:v>
      </x:c>
    </x:row>
    <x:row r="13">
      <x:c r="B13" s="25">
        <x:v>45900</x:v>
      </x:c>
      <x:c r="C13" s="19">
        <x:v>1.32</x:v>
      </x:c>
      <x:c r="D13" s="19">
        <x:v>1.43</x:v>
      </x:c>
      <x:c r="E13" s="19">
        <x:v>1.31</x:v>
      </x:c>
      <x:c r="F13" s="19">
        <x:v>1.33</x:v>
      </x:c>
      <x:c r="G13" s="18">
        <x:v>8107.81</x:v>
      </x:c>
      <x:c r="H13" s="28">
        <x:v>8153</x:v>
      </x:c>
      <x:c r="I13" s="25">
        <x:v>45929</x:v>
      </x:c>
    </x:row>
    <x:row r="14">
      <x:c r="B14" s="25">
        <x:v>45991</x:v>
      </x:c>
      <x:c r="C14" s="19">
        <x:v>0.25</x:v>
      </x:c>
      <x:c r="D14" s="19">
        <x:v>0.34</x:v>
      </x:c>
      <x:c r="E14" s="19">
        <x:v>0.24</x:v>
      </x:c>
      <x:c r="F14" s="19">
        <x:v>0.31</x:v>
      </x:c>
      <x:c r="G14" s="18">
        <x:v>6373.17</x:v>
      </x:c>
      <x:c r="H14" s="28">
        <x:v>6330</x:v>
      </x:c>
      <x:c r="I14" s="25">
        <x:v>46010</x:v>
      </x:c>
    </x:row>
    <x:row r="15">
      <x:c r="B15" s="25">
        <x:v>46081</x:v>
      </x:c>
      <x:c r="C15" s="19">
        <x:v>0.18</x:v>
      </x:c>
      <x:c r="D15" s="19">
        <x:v>0.2</x:v>
      </x:c>
      <x:c r="E15" s="19">
        <x:v>0.19</x:v>
      </x:c>
      <x:c r="F15" s="19">
        <x:v>0.19</x:v>
      </x:c>
      <x:c r="G15" s="18">
        <x:v>6138.54</x:v>
      </x:c>
      <x:c r="H15" s="28">
        <x:v>6165</x:v>
      </x:c>
      <x:c r="I15" s="25">
        <x:v>46108</x:v>
      </x:c>
    </x:row>
    <x:row r="16">
      <x:c r="B16" s="25">
        <x:v>46173</x:v>
      </x:c>
      <x:c r="C16" s="19">
        <x:v>0.34</x:v>
      </x:c>
      <x:c r="D16" s="19">
        <x:v>0.41</x:v>
      </x:c>
      <x:c r="E16" s="19">
        <x:v>0.34</x:v>
      </x:c>
      <x:c r="F16" s="19">
        <x:v>0.39</x:v>
      </x:c>
      <x:c r="G16" s="18">
        <x:v>6693.69</x:v>
      </x:c>
      <x:c r="H16" s="28">
        <x:v>6663</x:v>
      </x:c>
      <x:c r="I16" s="25">
        <x:v>46196</x:v>
      </x:c>
    </x:row>
    <x:row r="17">
      <x:c r="B17" s="1"/>
      <x:c r="C17" s="2"/>
      <x:c r="D17" s="2"/>
      <x:c r="E17" s="2"/>
      <x:c r="F17" s="2"/>
      <x:c r="G17" s="2"/>
      <x:c r="H17" s="6"/>
      <x:c r="I17" s="1"/>
    </x:row>
    <x:row r="18">
      <x:c r="B18" s="1"/>
      <x:c r="C18" s="2"/>
      <x:c r="D18" s="2"/>
      <x:c r="E18" s="2"/>
      <x:c r="F18" s="2"/>
      <x:c r="G18" s="2"/>
      <x:c r="H18" s="6"/>
      <x:c r="I18" s="1"/>
    </x:row>
    <x:row r="19">
      <x:c r="B19" s="1" t="s">
        <x:v>388</x:v>
      </x:c>
      <x:c r="C19" s="2"/>
      <x:c r="D19" s="2"/>
      <x:c r="E19" s="2"/>
      <x:c r="F19" s="2"/>
      <x:c r="G19" s="2"/>
      <x:c r="H19" s="6"/>
      <x:c r="I19" s="1"/>
    </x:row>
    <x:row r="20">
      <x:c r="B20" s="1" t="s">
        <x:v>389</x:v>
      </x:c>
      <x:c r="C20" s="2" t="s">
        <x:v>390</x:v>
      </x:c>
      <x:c r="D20" s="2"/>
      <x:c r="E20" s="2"/>
      <x:c r="F20" s="2"/>
      <x:c r="G20" s="2"/>
      <x:c r="H20" s="6"/>
      <x:c r="I20" s="1"/>
    </x:row>
    <x:row r="21">
      <x:c r="B21" s="1" t="s">
        <x:v>391</x:v>
      </x:c>
      <x:c r="C21" s="2" t="s">
        <x:v>0</x:v>
      </x:c>
      <x:c r="D21" s="2"/>
      <x:c r="E21" s="2"/>
      <x:c r="F21" s="2"/>
      <x:c r="G21" s="2"/>
      <x:c r="H21" s="6"/>
      <x:c r="I21" s="1"/>
    </x:row>
    <x:row r="22">
      <x:c r="B22" s="1" t="s">
        <x:v>392</x:v>
      </x:c>
      <x:c r="C22" s="2" t="s">
        <x:v>393</x:v>
      </x:c>
      <x:c r="D22" s="2"/>
      <x:c r="E22" s="2"/>
      <x:c r="F22" s="2"/>
      <x:c r="G22" s="2"/>
      <x:c r="H22" s="6"/>
      <x:c r="I22" s="1"/>
    </x:row>
    <x:row r="23">
      <x:c r="B23" s="1" t="s">
        <x:v>394</x:v>
      </x:c>
      <x:c r="C23" s="18">
        <x:v>258823</x:v>
      </x:c>
      <x:c r="D23" s="2"/>
      <x:c r="E23" s="2"/>
      <x:c r="F23" s="2"/>
      <x:c r="G23" s="2"/>
      <x:c r="H23" s="6"/>
      <x:c r="I23" s="1"/>
    </x:row>
    <x:row r="24">
      <x:c r="B24" s="1" t="s">
        <x:v>395</x:v>
      </x:c>
      <x:c r="C24" s="18">
        <x:v>29</x:v>
      </x:c>
      <x:c r="D24" s="2"/>
      <x:c r="E24" s="2"/>
      <x:c r="F24" s="2"/>
      <x:c r="G24" s="2"/>
      <x:c r="H24" s="6"/>
      <x:c r="I24" s="1"/>
    </x:row>
    <x:row r="25">
      <x:c r="B25" s="1" t="s">
        <x:v>396</x:v>
      </x:c>
      <x:c r="C25" s="2" t="s">
        <x:v>397</x:v>
      </x:c>
      <x:c r="D25" s="2"/>
      <x:c r="E25" s="2"/>
      <x:c r="F25" s="2"/>
      <x:c r="G25" s="2"/>
      <x:c r="H25" s="6"/>
      <x:c r="I25" s="20"/>
    </x:row>
    <x:row r="26">
      <x:c r="B26" s="1" t="s">
        <x:v>398</x:v>
      </x:c>
      <x:c r="C26" s="2" t="s">
        <x:v>19</x:v>
      </x:c>
      <x:c r="D26" s="2"/>
      <x:c r="E26" s="2"/>
      <x:c r="F26" s="2"/>
      <x:c r="G26" s="2"/>
      <x:c r="H26" s="6"/>
      <x:c r="I26" s="20"/>
    </x:row>
    <x:row r="27">
      <x:c r="B27" s="1" t="s">
        <x:v>380</x:v>
      </x:c>
      <x:c r="C27" s="18">
        <x:v>46265</x:v>
      </x:c>
      <x:c r="D27" s="2"/>
      <x:c r="E27" s="2"/>
      <x:c r="F27" s="2"/>
      <x:c r="G27" s="2"/>
      <x:c r="H27" s="6"/>
      <x:c r="I27" s="20"/>
    </x:row>
    <x:row r="28">
      <x:c r="B28" s="1" t="s">
        <x:v>399</x:v>
      </x:c>
      <x:c r="C28" s="18">
        <x:v>46294</x:v>
      </x:c>
      <x:c r="D28" s="2"/>
      <x:c r="E28" s="2"/>
      <x:c r="F28" s="2"/>
      <x:c r="G28" s="2"/>
      <x:c r="H28" s="6"/>
      <x:c r="I28" s="20"/>
    </x:row>
    <x:row r="29">
      <x:c r="B29" s="1" t="s">
        <x:v>400</x:v>
      </x:c>
      <x:c r="C29" s="19">
        <x:v>1.35</x:v>
      </x:c>
      <x:c r="D29" s="2"/>
      <x:c r="E29" s="2"/>
      <x:c r="F29" s="2"/>
      <x:c r="G29" s="2"/>
      <x:c r="H29" s="6"/>
      <x:c r="I29" s="20"/>
    </x:row>
    <x:row r="30">
      <x:c r="B30" s="1" t="s">
        <x:v>401</x:v>
      </x:c>
      <x:c r="C30" s="19">
        <x:v>1.35</x:v>
      </x:c>
      <x:c r="D30" s="2"/>
      <x:c r="E30" s="2"/>
      <x:c r="F30" s="2"/>
      <x:c r="G30" s="2"/>
      <x:c r="H30" s="6"/>
      <x:c r="I30" s="20"/>
    </x:row>
    <x:row r="31">
      <x:c r="B31" s="1" t="s">
        <x:v>402</x:v>
      </x:c>
      <x:c r="C31" s="19">
        <x:v>1.38</x:v>
      </x:c>
      <x:c r="D31" s="2"/>
      <x:c r="E31" s="2"/>
      <x:c r="F31" s="2"/>
      <x:c r="G31" s="2"/>
      <x:c r="H31" s="6"/>
      <x:c r="I31" s="20"/>
    </x:row>
    <x:row r="32">
      <x:c r="B32" s="1" t="s">
        <x:v>403</x:v>
      </x:c>
      <x:c r="C32" s="19">
        <x:v>1.3</x:v>
      </x:c>
      <x:c r="D32" s="2"/>
      <x:c r="E32" s="2"/>
      <x:c r="F32" s="2"/>
      <x:c r="G32" s="2"/>
      <x:c r="H32" s="6"/>
      <x:c r="I32" s="20"/>
    </x:row>
    <x:row r="33">
      <x:c r="B33" s="1" t="s">
        <x:v>404</x:v>
      </x:c>
      <x:c r="C33" s="19">
        <x:v>0.02</x:v>
      </x:c>
      <x:c r="D33" s="2"/>
      <x:c r="E33" s="2"/>
      <x:c r="F33" s="2"/>
      <x:c r="G33" s="2"/>
      <x:c r="H33" s="6"/>
      <x:c r="I33" s="20"/>
    </x:row>
    <x:row r="34">
      <x:c r="B34" s="1" t="s">
        <x:v>405</x:v>
      </x:c>
      <x:c r="C34" s="18">
        <x:v>21</x:v>
      </x:c>
      <x:c r="D34" s="2"/>
      <x:c r="E34" s="2"/>
      <x:c r="F34" s="2"/>
      <x:c r="G34" s="2"/>
      <x:c r="H34" s="6"/>
      <x:c r="I34" s="20"/>
    </x:row>
    <x:row r="35">
      <x:c r="B35" s="1" t="s">
        <x:v>406</x:v>
      </x:c>
      <x:c r="C35" s="19">
        <x:v>1.35</x:v>
      </x:c>
      <x:c r="D35" s="2"/>
      <x:c r="E35" s="2"/>
      <x:c r="F35" s="2"/>
      <x:c r="G35" s="2"/>
      <x:c r="H35" s="6"/>
      <x:c r="I35" s="1"/>
    </x:row>
    <x:row r="36">
      <x:c r="B36" s="1" t="s">
        <x:v>407</x:v>
      </x:c>
      <x:c r="C36" s="2"/>
      <x:c r="D36" s="2"/>
      <x:c r="E36" s="2"/>
      <x:c r="F36" s="2"/>
      <x:c r="G36" s="2"/>
      <x:c r="H36" s="6"/>
      <x:c r="I36" s="1"/>
    </x:row>
    <x:row r="37">
      <x:c r="B37" s="1" t="s">
        <x:v>408</x:v>
      </x:c>
      <x:c r="C37" s="2"/>
      <x:c r="D37" s="2"/>
      <x:c r="E37" s="2"/>
      <x:c r="F37" s="2"/>
      <x:c r="G37" s="2"/>
      <x:c r="H37" s="6"/>
      <x:c r="I37" s="1"/>
    </x:row>
    <x:row r="38">
      <x:c r="B38" s="1" t="s">
        <x:v>409</x:v>
      </x:c>
      <x:c r="C38" s="19">
        <x:v>1.35</x:v>
      </x:c>
      <x:c r="D38" s="2"/>
      <x:c r="E38" s="2"/>
      <x:c r="F38" s="2"/>
      <x:c r="G38" s="2"/>
      <x:c r="H38" s="6"/>
      <x:c r="I38" s="1"/>
    </x:row>
    <x:row r="39">
      <x:c r="B39" s="1" t="s">
        <x:v>410</x:v>
      </x:c>
      <x:c r="C39" s="19">
        <x:v>1.35</x:v>
      </x:c>
      <x:c r="D39" s="2"/>
      <x:c r="E39" s="2"/>
      <x:c r="F39" s="2"/>
      <x:c r="G39" s="2"/>
      <x:c r="H39" s="6"/>
      <x:c r="I39" s="1"/>
    </x:row>
    <x:row r="40">
      <x:c r="B40" s="1" t="s">
        <x:v>411</x:v>
      </x:c>
      <x:c r="C40" s="19">
        <x:v>1.38</x:v>
      </x:c>
      <x:c r="D40" s="2"/>
      <x:c r="E40" s="2"/>
      <x:c r="F40" s="2"/>
      <x:c r="G40" s="2"/>
      <x:c r="H40" s="6"/>
      <x:c r="I40" s="1"/>
    </x:row>
    <x:row r="41">
      <x:c r="B41" s="1" t="s">
        <x:v>412</x:v>
      </x:c>
      <x:c r="C41" s="19">
        <x:v>1.3</x:v>
      </x:c>
      <x:c r="D41" s="2"/>
      <x:c r="E41" s="2"/>
      <x:c r="F41" s="2"/>
      <x:c r="G41" s="2"/>
      <x:c r="H41" s="6"/>
      <x:c r="I41" s="1"/>
    </x:row>
    <x:row r="42">
      <x:c r="B42" s="1" t="s">
        <x:v>413</x:v>
      </x:c>
      <x:c r="C42" s="19">
        <x:v>0.02</x:v>
      </x:c>
      <x:c r="D42" s="2"/>
      <x:c r="E42" s="2"/>
      <x:c r="F42" s="2"/>
      <x:c r="G42" s="2"/>
      <x:c r="H42" s="6"/>
      <x:c r="I42" s="1"/>
    </x:row>
    <x:row r="43">
      <x:c r="B43" s="1" t="s">
        <x:v>414</x:v>
      </x:c>
      <x:c r="C43" s="18">
        <x:v>13</x:v>
      </x:c>
      <x:c r="D43" s="2"/>
      <x:c r="E43" s="2"/>
      <x:c r="F43" s="2"/>
      <x:c r="G43" s="2"/>
      <x:c r="H43" s="6"/>
      <x:c r="I43" s="1"/>
    </x:row>
    <x:row r="44">
      <x:c r="B44" s="1" t="s">
        <x:v>415</x:v>
      </x:c>
      <x:c r="C44" s="2"/>
      <x:c r="D44" s="2"/>
      <x:c r="E44" s="2"/>
      <x:c r="F44" s="2"/>
      <x:c r="G44" s="2"/>
      <x:c r="H44" s="6"/>
      <x:c r="I44" s="1"/>
    </x:row>
    <x:row r="45">
      <x:c r="B45" s="1" t="s">
        <x:v>416</x:v>
      </x:c>
      <x:c r="C45" s="2"/>
      <x:c r="D45" s="2"/>
      <x:c r="E45" s="2"/>
      <x:c r="F45" s="2"/>
      <x:c r="G45" s="2"/>
      <x:c r="H45" s="6"/>
      <x:c r="I45" s="1"/>
    </x:row>
    <x:row r="46">
      <x:c r="B46" s="1" t="s">
        <x:v>417</x:v>
      </x:c>
      <x:c r="C46" s="18">
        <x:v>8390.79</x:v>
      </x:c>
      <x:c r="D46" s="2"/>
      <x:c r="E46" s="2"/>
      <x:c r="F46" s="2"/>
      <x:c r="G46" s="2"/>
      <x:c r="H46" s="6"/>
      <x:c r="I46" s="1"/>
    </x:row>
    <x:row r="47">
      <x:c r="B47" s="1" t="s">
        <x:v>418</x:v>
      </x:c>
      <x:c r="C47" s="18">
        <x:v>8384.4</x:v>
      </x:c>
      <x:c r="D47" s="2"/>
      <x:c r="E47" s="2"/>
      <x:c r="F47" s="2"/>
      <x:c r="G47" s="2"/>
      <x:c r="H47" s="6"/>
      <x:c r="I47" s="1"/>
    </x:row>
    <x:row r="48">
      <x:c r="B48" s="1" t="s">
        <x:v>419</x:v>
      </x:c>
      <x:c r="C48" s="18">
        <x:v>8570</x:v>
      </x:c>
      <x:c r="D48" s="2"/>
      <x:c r="E48" s="2"/>
      <x:c r="F48" s="2"/>
      <x:c r="G48" s="2"/>
      <x:c r="H48" s="6"/>
      <x:c r="I48" s="1"/>
    </x:row>
    <x:row r="49">
      <x:c r="B49" s="1" t="s">
        <x:v>420</x:v>
      </x:c>
      <x:c r="C49" s="18">
        <x:v>8262</x:v>
      </x:c>
      <x:c r="D49" s="2"/>
      <x:c r="E49" s="2"/>
      <x:c r="F49" s="2"/>
      <x:c r="G49" s="2"/>
      <x:c r="H49" s="6"/>
      <x:c r="I49" s="1"/>
    </x:row>
    <x:row r="50">
      <x:c r="B50" s="1" t="s">
        <x:v>421</x:v>
      </x:c>
      <x:c r="C50" s="18">
        <x:v>64.66</x:v>
      </x:c>
      <x:c r="D50" s="2"/>
      <x:c r="E50" s="2"/>
      <x:c r="F50" s="2"/>
      <x:c r="G50" s="2"/>
      <x:c r="H50" s="6"/>
      <x:c r="I50" s="1"/>
    </x:row>
    <x:row r="51">
      <x:c r="B51" s="1" t="s">
        <x:v>422</x:v>
      </x:c>
      <x:c r="C51" s="18">
        <x:v>21</x:v>
      </x:c>
      <x:c r="D51" s="2"/>
      <x:c r="E51" s="2"/>
      <x:c r="F51" s="2"/>
      <x:c r="G51" s="2"/>
      <x:c r="H51" s="6"/>
      <x:c r="I51" s="1"/>
    </x:row>
    <x:row r="52">
      <x:c r="B52" s="1" t="s">
        <x:v>423</x:v>
      </x:c>
      <x:c r="C52" s="2"/>
      <x:c r="D52" s="2"/>
      <x:c r="E52" s="2"/>
      <x:c r="F52" s="2"/>
      <x:c r="G52" s="2"/>
      <x:c r="H52" s="6"/>
      <x:c r="I52" s="1"/>
    </x:row>
    <x:row r="53">
      <x:c r="B53" s="1" t="s">
        <x:v>424</x:v>
      </x:c>
      <x:c r="C53" s="2"/>
      <x:c r="D53" s="2"/>
      <x:c r="E53" s="2"/>
      <x:c r="F53" s="2"/>
      <x:c r="G53" s="2"/>
      <x:c r="H53" s="6"/>
      <x:c r="I53" s="1"/>
    </x:row>
    <x:row r="54">
      <x:c r="B54" s="1" t="s">
        <x:v>425</x:v>
      </x:c>
      <x:c r="C54" s="18">
        <x:v>2932.08</x:v>
      </x:c>
      <x:c r="D54" s="2"/>
      <x:c r="E54" s="2"/>
      <x:c r="F54" s="2"/>
      <x:c r="G54" s="2"/>
      <x:c r="H54" s="6"/>
      <x:c r="I54" s="1"/>
    </x:row>
    <x:row r="55">
      <x:c r="B55" s="1" t="s">
        <x:v>426</x:v>
      </x:c>
      <x:c r="C55" s="2"/>
      <x:c r="D55" s="2"/>
      <x:c r="E55" s="2"/>
      <x:c r="F55" s="2"/>
      <x:c r="G55" s="2"/>
      <x:c r="H55" s="6"/>
      <x:c r="I55" s="1"/>
    </x:row>
    <x:row r="56">
      <x:c r="B56" s="1" t="s">
        <x:v>427</x:v>
      </x:c>
      <x:c r="C56" s="1"/>
      <x:c r="D56" s="1"/>
      <x:c r="E56" s="1"/>
      <x:c r="F56" s="1"/>
      <x:c r="G56" s="1"/>
      <x:c r="H56" s="1"/>
      <x:c r="I56" s="1"/>
    </x:row>
    <x:row r="57">
      <x:c r="B57" s="1" t="s">
        <x:v>428</x:v>
      </x:c>
      <x:c r="C57" s="1"/>
      <x:c r="D57" s="1"/>
      <x:c r="E57" s="1"/>
      <x:c r="F57" s="1"/>
      <x:c r="G57" s="1"/>
      <x:c r="H57" s="1"/>
      <x:c r="I57" s="1"/>
    </x:row>
    <x:row r="58">
      <x:c r="B58" s="1" t="s">
        <x:v>429</x:v>
      </x:c>
      <x:c r="C58" s="1"/>
      <x:c r="D58" s="1"/>
      <x:c r="E58" s="1"/>
      <x:c r="F58" s="1"/>
      <x:c r="G58" s="1"/>
      <x:c r="H58" s="1"/>
      <x:c r="I58" s="1"/>
    </x:row>
    <x:row r="59">
      <x:c r="B59" s="1" t="s">
        <x:v>430</x:v>
      </x:c>
      <x:c r="C59" s="1"/>
      <x:c r="D59" s="1"/>
      <x:c r="E59" s="1"/>
      <x:c r="F59" s="1"/>
      <x:c r="G59" s="1"/>
      <x:c r="H59" s="1"/>
      <x:c r="I59" s="1"/>
    </x:row>
    <x:row r="60">
      <x:c r="B60" s="1" t="s">
        <x:v>431</x:v>
      </x:c>
      <x:c r="C60" s="1"/>
      <x:c r="D60" s="1"/>
      <x:c r="E60" s="1"/>
      <x:c r="F60" s="1"/>
      <x:c r="G60" s="1"/>
      <x:c r="H60" s="1"/>
      <x:c r="I60" s="1"/>
    </x:row>
    <x:row r="61">
      <x:c r="B61" s="1" t="s">
        <x:v>432</x:v>
      </x:c>
      <x:c r="C61" s="1"/>
      <x:c r="D61" s="1"/>
      <x:c r="E61" s="1"/>
      <x:c r="F61" s="1"/>
      <x:c r="G61" s="1"/>
      <x:c r="H61" s="1"/>
      <x:c r="I61" s="1"/>
    </x:row>
    <x:row r="62">
      <x:c r="B62" s="1" t="s">
        <x:v>433</x:v>
      </x:c>
      <x:c r="C62" s="1"/>
      <x:c r="D62" s="1"/>
      <x:c r="E62" s="1"/>
      <x:c r="F62" s="1"/>
      <x:c r="G62" s="1"/>
      <x:c r="H62" s="1"/>
      <x:c r="I62" s="1"/>
    </x:row>
    <x:row r="63">
      <x:c r="B63" s="1" t="s">
        <x:v>434</x:v>
      </x:c>
      <x:c r="C63" s="1"/>
      <x:c r="D63" s="1"/>
      <x:c r="E63" s="1"/>
      <x:c r="F63" s="1"/>
      <x:c r="G63" s="1"/>
      <x:c r="H63" s="1"/>
      <x:c r="I63" s="1"/>
    </x:row>
    <x:row r="64">
      <x:c r="B64" s="1" t="s">
        <x:v>435</x:v>
      </x:c>
      <x:c r="C64" s="1" t="s">
        <x:v>436</x:v>
      </x:c>
      <x:c r="D64" s="1"/>
      <x:c r="E64" s="1"/>
      <x:c r="F64" s="1"/>
      <x:c r="G64" s="1"/>
      <x:c r="H64" s="1"/>
      <x:c r="I64" s="1"/>
    </x:row>
    <x:row r="65">
      <x:c r="B65" s="1" t="s">
        <x:v>437</x:v>
      </x:c>
      <x:c r="C65" s="29">
        <x:v>1.59</x:v>
      </x:c>
      <x:c r="D65" s="1"/>
      <x:c r="E65" s="1"/>
      <x:c r="F65" s="1"/>
      <x:c r="G65" s="1"/>
      <x:c r="H65" s="1"/>
      <x:c r="I65" s="1"/>
    </x:row>
    <x:row r="66">
      <x:c r="B66" s="1" t="s">
        <x:v>438</x:v>
      </x:c>
      <x:c r="C66" s="29">
        <x:v>21.79</x:v>
      </x:c>
      <x:c r="D66" s="1"/>
      <x:c r="E66" s="1"/>
      <x:c r="F66" s="1"/>
      <x:c r="G66" s="1"/>
      <x:c r="H66" s="1"/>
      <x:c r="I66" s="1"/>
    </x:row>
    <x:row r="67">
      <x:c r="B67" s="1" t="s">
        <x:v>439</x:v>
      </x:c>
      <x:c r="C67" s="1" t="s">
        <x:v>440</x:v>
      </x:c>
      <x:c r="D67" s="1"/>
      <x:c r="E67" s="1"/>
      <x:c r="F67" s="1"/>
      <x:c r="G67" s="1"/>
      <x:c r="H67" s="1"/>
      <x:c r="I67" s="1" t="s">
        <x:v>441</x:v>
      </x:c>
    </x:row>
    <x:row r="68">
      <x:c r="B68" s="1"/>
      <x:c r="C68" s="1"/>
      <x:c r="D68" s="1"/>
      <x:c r="E68" s="1"/>
      <x:c r="F68" s="1"/>
      <x:c r="G68" s="1"/>
      <x:c r="H68" s="1"/>
      <x:c r="I68" s="1"/>
    </x:row>
    <x:row r="69">
      <x:c r="B69" s="1"/>
      <x:c r="C69" s="1"/>
      <x:c r="D69" s="1"/>
      <x:c r="E69" s="1"/>
      <x:c r="F69" s="1"/>
      <x:c r="G69" s="1"/>
      <x:c r="H69" s="1"/>
      <x:c r="I69" s="1"/>
    </x:row>
    <x:row r="70">
      <x:c r="B70" s="1"/>
      <x:c r="C70" s="1"/>
      <x:c r="D70" s="1"/>
      <x:c r="E70" s="1"/>
      <x:c r="F70" s="1"/>
      <x:c r="G70" s="1"/>
      <x:c r="H70" s="1"/>
      <x:c r="I70" s="1"/>
    </x:row>
    <x:row r="71">
      <x:c r="B71" s="1" t="s">
        <x:v>442</x:v>
      </x:c>
      <x:c r="C71" s="1" t="s">
        <x:v>443</x:v>
      </x:c>
      <x:c r="D71" s="1"/>
      <x:c r="E71" s="1"/>
      <x:c r="F71" s="1"/>
      <x:c r="G71" s="1"/>
      <x:c r="H71" s="1"/>
      <x:c r="I71" s="1"/>
    </x:row>
    <x:row r="72">
      <x:c r="B72" s="1" t="s">
        <x:v>444</x:v>
      </x:c>
      <x:c r="C72" s="1" t="s">
        <x:v>445</x:v>
      </x:c>
      <x:c r="D72" s="1"/>
      <x:c r="E72" s="1"/>
      <x:c r="F72" s="1"/>
      <x:c r="G72" s="1"/>
      <x:c r="H72" s="1"/>
      <x:c r="I72" s="1"/>
    </x:row>
    <x:row r="73">
      <x:c r="B73" s="1" t="s">
        <x:v>446</x:v>
      </x:c>
      <x:c r="C73" s="37">
        <x:v>46289</x:v>
      </x:c>
      <x:c r="D73" s="1"/>
      <x:c r="E73" s="1"/>
      <x:c r="F73" s="1"/>
      <x:c r="G73" s="1"/>
      <x:c r="H73" s="1"/>
      <x:c r="I73" s="1"/>
    </x:row>
    <x:row r="74">
      <x:c r="B74" s="1"/>
      <x:c r="C74" s="1"/>
      <x:c r="D74" s="1"/>
      <x:c r="E74" s="1"/>
      <x:c r="F74" s="1"/>
      <x:c r="G74" s="1"/>
      <x:c r="H74" s="1"/>
      <x:c r="I74" s="1"/>
    </x:row>
    <x:row r="75">
      <x:c r="B75" s="1"/>
      <x:c r="C75" s="1"/>
      <x:c r="D75" s="1"/>
      <x:c r="E75" s="1"/>
      <x:c r="F75" s="1"/>
      <x:c r="G75" s="1"/>
      <x:c r="H75" s="1"/>
      <x:c r="I75" s="1"/>
    </x:row>
    <x:row r="76">
      <x:c r="B76" s="1"/>
      <x:c r="C76" s="1"/>
      <x:c r="D76" s="1"/>
      <x:c r="E76" s="1"/>
      <x:c r="F76" s="1"/>
      <x:c r="G76" s="1"/>
      <x:c r="H76" s="1"/>
      <x:c r="I76" s="1"/>
    </x:row>
    <x:row r="77">
      <x:c r="B77" s="1"/>
      <x:c r="C77" s="1"/>
      <x:c r="D77" s="1"/>
      <x:c r="E77" s="1"/>
      <x:c r="F77" s="1"/>
      <x:c r="G77" s="1"/>
      <x:c r="H77" s="1"/>
      <x:c r="I77" s="1"/>
    </x:row>
    <x:row r="78">
      <x:c r="B78" s="1"/>
      <x:c r="C78" s="1"/>
      <x:c r="D78" s="1"/>
      <x:c r="E78" s="1"/>
      <x:c r="F78" s="1"/>
      <x:c r="G78" s="1"/>
      <x:c r="H78" s="1"/>
      <x:c r="I78" s="1"/>
    </x:row>
    <x:row r="79">
      <x:c r="B79" s="1"/>
      <x:c r="C79" s="1"/>
      <x:c r="D79" s="1"/>
      <x:c r="E79" s="1"/>
      <x:c r="F79" s="1"/>
      <x:c r="G79" s="1"/>
      <x:c r="H79" s="1"/>
      <x:c r="I79" s="1"/>
    </x:row>
    <x:row r="80">
      <x:c r="B80" s="1"/>
      <x:c r="C80" s="1"/>
      <x:c r="D80" s="1"/>
      <x:c r="E80" s="1"/>
      <x:c r="F80" s="1"/>
      <x:c r="G80" s="1"/>
      <x:c r="H80" s="1"/>
      <x:c r="I80" s="1"/>
    </x:row>
    <x:row r="81">
      <x:c r="B81" s="1"/>
      <x:c r="C81" s="1"/>
      <x:c r="D81" s="1"/>
      <x:c r="E81" s="1"/>
      <x:c r="F81" s="1"/>
      <x:c r="G81" s="1"/>
      <x:c r="H81" s="1"/>
      <x:c r="I81" s="1"/>
    </x:row>
    <x:row r="82">
      <x:c r="B82" s="1"/>
      <x:c r="C82" s="1"/>
      <x:c r="D82" s="1"/>
      <x:c r="E82" s="1"/>
      <x:c r="F82" s="1"/>
      <x:c r="G82" s="1"/>
      <x:c r="H82" s="1"/>
      <x:c r="I82" s="1"/>
    </x:row>
    <x:row r="83">
      <x:c r="B83" s="1"/>
      <x:c r="C83" s="1"/>
      <x:c r="D83" s="1"/>
      <x:c r="E83" s="1"/>
      <x:c r="F83" s="1"/>
      <x:c r="G83" s="1"/>
      <x:c r="H83" s="1"/>
      <x:c r="I83" s="1"/>
    </x:row>
    <x:row r="84">
      <x:c r="B84" s="1"/>
      <x:c r="C84" s="1"/>
      <x:c r="D84" s="1"/>
      <x:c r="E84" s="1"/>
      <x:c r="F84" s="1"/>
      <x:c r="G84" s="1"/>
      <x:c r="H84" s="1"/>
      <x:c r="I84" s="1"/>
    </x:row>
    <x:row r="85">
      <x:c r="B85" s="1"/>
      <x:c r="C85" s="1"/>
      <x:c r="D85" s="1"/>
      <x:c r="E85" s="1"/>
      <x:c r="F85" s="1"/>
      <x:c r="G85" s="1"/>
      <x:c r="H85" s="1"/>
      <x:c r="I85" s="1"/>
    </x:row>
    <x:row r="86">
      <x:c r="B86" s="1"/>
      <x:c r="C86" s="1"/>
      <x:c r="D86" s="1"/>
      <x:c r="E86" s="1"/>
      <x:c r="F86" s="1"/>
      <x:c r="G86" s="1"/>
      <x:c r="H86" s="1"/>
      <x:c r="I86" s="1"/>
    </x:row>
    <x:row r="87">
      <x:c r="B87" s="1"/>
      <x:c r="C87" s="1"/>
      <x:c r="D87" s="1"/>
      <x:c r="E87" s="1"/>
      <x:c r="F87" s="1"/>
      <x:c r="G87" s="1"/>
      <x:c r="H87" s="1"/>
      <x:c r="I87" s="1"/>
    </x:row>
    <x:row r="88">
      <x:c r="B88" s="1"/>
      <x:c r="C88" s="1"/>
      <x:c r="D88" s="1"/>
      <x:c r="E88" s="1"/>
      <x:c r="F88" s="1"/>
      <x:c r="G88" s="1"/>
      <x:c r="H88" s="1"/>
      <x:c r="I88" s="1"/>
    </x:row>
    <x:row r="89">
      <x:c r="B89" s="1"/>
      <x:c r="C89" s="1"/>
      <x:c r="D89" s="1"/>
      <x:c r="E89" s="1"/>
      <x:c r="F89" s="1"/>
      <x:c r="G89" s="1"/>
      <x:c r="H89" s="1"/>
      <x:c r="I89" s="1"/>
    </x:row>
    <x:row r="90">
      <x:c r="B90" s="1"/>
      <x:c r="C90" s="1"/>
      <x:c r="D90" s="1"/>
      <x:c r="E90" s="1"/>
      <x:c r="F90" s="1"/>
      <x:c r="G90" s="1"/>
      <x:c r="H90" s="1"/>
      <x:c r="I90" s="1"/>
    </x:row>
    <x:row r="91">
      <x:c r="B91" s="1"/>
      <x:c r="C91" s="1"/>
      <x:c r="D91" s="1"/>
      <x:c r="E91" s="1"/>
      <x:c r="F91" s="1"/>
      <x:c r="G91" s="1"/>
      <x:c r="H91" s="1"/>
      <x:c r="I91" s="1"/>
    </x:row>
    <x:row r="92">
      <x:c r="B92" s="1"/>
      <x:c r="C92" s="1"/>
      <x:c r="D92" s="1"/>
      <x:c r="E92" s="1"/>
      <x:c r="F92" s="1"/>
      <x:c r="G92" s="1"/>
      <x:c r="H92" s="1"/>
      <x:c r="I92" s="1"/>
    </x:row>
    <x:row r="93">
      <x:c r="B93" s="1"/>
      <x:c r="C93" s="1"/>
      <x:c r="D93" s="1"/>
      <x:c r="E93" s="1"/>
      <x:c r="F93" s="1"/>
      <x:c r="G93" s="1"/>
      <x:c r="H93" s="1"/>
      <x:c r="I93" s="1"/>
    </x:row>
    <x:row r="94">
      <x:c r="B94" s="1"/>
      <x:c r="C94" s="1"/>
      <x:c r="D94" s="1"/>
      <x:c r="E94" s="1"/>
      <x:c r="F94" s="1"/>
      <x:c r="G94" s="1"/>
      <x:c r="H94" s="1"/>
      <x:c r="I94" s="1"/>
    </x:row>
    <x:row r="95">
      <x:c r="B95" s="1"/>
      <x:c r="C95" s="1"/>
      <x:c r="D95" s="1"/>
      <x:c r="E95" s="1"/>
      <x:c r="F95" s="1"/>
      <x:c r="G95" s="1"/>
      <x:c r="H95" s="1"/>
      <x:c r="I95" s="1"/>
    </x:row>
    <x:row r="96">
      <x:c r="B96" s="1"/>
      <x:c r="C96" s="1"/>
      <x:c r="D96" s="1"/>
      <x:c r="E96" s="1"/>
      <x:c r="F96" s="1"/>
      <x:c r="G96" s="1"/>
      <x:c r="H96" s="1"/>
      <x:c r="I96" s="1"/>
    </x:row>
    <x:row r="97">
      <x:c r="B97" s="1"/>
      <x:c r="C97" s="1"/>
      <x:c r="D97" s="1"/>
      <x:c r="E97" s="1"/>
      <x:c r="F97" s="1"/>
      <x:c r="G97" s="1"/>
      <x:c r="H97" s="1"/>
      <x:c r="I97" s="1"/>
    </x:row>
    <x:row r="98">
      <x:c r="B98" s="1"/>
      <x:c r="C98" s="1"/>
      <x:c r="D98" s="1"/>
      <x:c r="E98" s="1"/>
      <x:c r="F98" s="1"/>
      <x:c r="G98" s="1"/>
      <x:c r="H98" s="1"/>
      <x:c r="I98" s="1"/>
    </x:row>
    <x:row r="99">
      <x:c r="B99" s="1"/>
      <x:c r="C99" s="1"/>
      <x:c r="D99" s="1"/>
      <x:c r="E99" s="1"/>
      <x:c r="F99" s="1"/>
      <x:c r="G99" s="1"/>
      <x:c r="H99" s="1"/>
      <x:c r="I99" s="1"/>
    </x:row>
    <x:row r="100">
      <x:c r="B100" s="1" t="s">
        <x:v>447</x:v>
      </x:c>
      <x:c r="C100" s="18">
        <x:v>5348</x:v>
      </x:c>
      <x:c r="D100" s="18">
        <x:v>4135</x:v>
      </x:c>
      <x:c r="E100" s="18">
        <x:v>4019</x:v>
      </x:c>
      <x:c r="F100" s="18">
        <x:v>4412</x:v>
      </x:c>
      <x:c r="G100" s="18">
        <x:v>17604</x:v>
      </x:c>
      <x:c r="H100" s="1"/>
      <x:c r="I100" s="1"/>
    </x:row>
    <x:row r="101">
      <x:c r="B101" s="1" t="s">
        <x:v>448</x:v>
      </x:c>
      <x:c r="C101" s="18">
        <x:v>2551</x:v>
      </x:c>
      <x:c r="D101" s="18">
        <x:v>2075</x:v>
      </x:c>
      <x:c r="E101" s="18">
        <x:v>2069</x:v>
      </x:c>
      <x:c r="F101" s="18">
        <x:v>2122</x:v>
      </x:c>
      <x:c r="G101" s="18">
        <x:v>8467</x:v>
      </x:c>
      <x:c r="H101" s="1"/>
      <x:c r="I101" s="1"/>
    </x:row>
    <x:row r="102">
      <x:c r="B102" s="1" t="s">
        <x:v>449</x:v>
      </x:c>
      <x:c r="C102" s="18">
        <x:v>74</x:v>
      </x:c>
      <x:c r="D102" s="18">
        <x:v>90</x:v>
      </x:c>
      <x:c r="E102" s="18">
        <x:v>77</x:v>
      </x:c>
      <x:c r="F102" s="18">
        <x:v>95</x:v>
      </x:c>
      <x:c r="G102" s="18">
        <x:v>309</x:v>
      </x:c>
      <x:c r="H102" s="1"/>
      <x:c r="I102" s="1"/>
    </x:row>
    <x:row r="103">
      <x:c r="B103" s="1" t="s">
        <x:v>450</x:v>
      </x:c>
      <x:c r="C103" s="18">
        <x:v>179</x:v>
      </x:c>
      <x:c r="D103" s="18">
        <x:v>29</x:v>
      </x:c>
      <x:c r="E103" s="18">
        <x:v>0</x:v>
      </x:c>
      <x:c r="F103" s="18">
        <x:v>34</x:v>
      </x:c>
      <x:c r="G103" s="18">
        <x:v>241</x:v>
      </x:c>
      <x:c r="H103" s="1"/>
      <x:c r="I103" s="1"/>
    </x:row>
    <x:row r="104">
      <x:c r="B104" s="1" t="s">
        <x:v>47</x:v>
      </x:c>
      <x:c r="C104" s="18">
        <x:v>5430</x:v>
      </x:c>
      <x:c r="D104" s="18">
        <x:v>4053</x:v>
      </x:c>
      <x:c r="E104" s="18">
        <x:v>4023</x:v>
      </x:c>
      <x:c r="F104" s="18">
        <x:v>4273</x:v>
      </x:c>
      <x:c r="G104" s="18">
        <x:v>17419</x:v>
      </x:c>
      <x:c r="H104" s="1"/>
      <x:c r="I104" s="1"/>
    </x:row>
    <x:row r="105">
      <x:c r="B105" s="1" t="s">
        <x:v>71</x:v>
      </x:c>
      <x:c r="C105" s="18">
        <x:v>2723</x:v>
      </x:c>
      <x:c r="D105" s="18">
        <x:v>2277</x:v>
      </x:c>
      <x:c r="E105" s="18">
        <x:v>2142</x:v>
      </x:c>
      <x:c r="F105" s="18">
        <x:v>2390</x:v>
      </x:c>
      <x:c r="G105" s="18">
        <x:v>9202</x:v>
      </x:c>
      <x:c r="H105" s="1"/>
      <x:c r="I105" s="1"/>
    </x:row>
    <x:row r="106">
      <x:c r="B106" s="1" t="s">
        <x:v>451</x:v>
      </x:c>
      <x:c r="C106" s="2" t="n">
        <x:f>H13</x:f>
        <x:v>8153</x:v>
      </x:c>
      <x:c r="D106" s="2" t="n">
        <x:f>H14</x:f>
        <x:v>6330</x:v>
      </x:c>
      <x:c r="E106" s="2" t="n">
        <x:f>H15</x:f>
        <x:v>6165</x:v>
      </x:c>
      <x:c r="F106" s="2" t="n">
        <x:f>H16</x:f>
        <x:v>6663</x:v>
      </x:c>
      <x:c r="G106" s="18">
        <x:v>26622</x:v>
      </x:c>
      <x:c r="H106" s="1"/>
      <x:c r="I106" s="1"/>
    </x:row>
    <x:row r="107">
      <x:c r="B107" s="1" t="s">
        <x:v>158</x:v>
      </x:c>
      <x:c r="C107" s="18">
        <x:v>973</x:v>
      </x:c>
      <x:c r="D107" s="18">
        <x:v>728</x:v>
      </x:c>
      <x:c r="E107" s="18">
        <x:v>872</x:v>
      </x:c>
      <x:c r="F107" s="18">
        <x:v>778</x:v>
      </x:c>
      <x:c r="G107" s="18">
        <x:v>3331</x:v>
      </x:c>
      <x:c r="H107" s="1"/>
      <x:c r="I107" s="1"/>
    </x:row>
    <x:row r="108">
      <x:c r="B108" s="1" t="s">
        <x:v>159</x:v>
      </x:c>
      <x:c r="C108" s="18">
        <x:v>883</x:v>
      </x:c>
      <x:c r="D108" s="18">
        <x:v>663</x:v>
      </x:c>
      <x:c r="E108" s="18">
        <x:v>618</x:v>
      </x:c>
      <x:c r="F108" s="18">
        <x:v>697</x:v>
      </x:c>
      <x:c r="G108" s="18">
        <x:v>2816</x:v>
      </x:c>
      <x:c r="H108" s="1"/>
      <x:c r="I108" s="1"/>
    </x:row>
    <x:row r="109">
      <x:c r="B109" s="1" t="s">
        <x:v>160</x:v>
      </x:c>
      <x:c r="C109" s="18">
        <x:v>636</x:v>
      </x:c>
      <x:c r="D109" s="18">
        <x:v>673</x:v>
      </x:c>
      <x:c r="E109" s="18">
        <x:v>684</x:v>
      </x:c>
      <x:c r="F109" s="18">
        <x:v>699</x:v>
      </x:c>
      <x:c r="G109" s="18">
        <x:v>2589</x:v>
      </x:c>
      <x:c r="H109" s="1"/>
      <x:c r="I109" s="1"/>
    </x:row>
    <x:row r="110">
      <x:c r="B110" s="1" t="s">
        <x:v>452</x:v>
      </x:c>
      <x:c r="C110" s="18">
        <x:v>451</x:v>
      </x:c>
      <x:c r="D110" s="18">
        <x:v>425</x:v>
      </x:c>
      <x:c r="E110" s="18">
        <x:v>397</x:v>
      </x:c>
      <x:c r="F110" s="18">
        <x:v>595</x:v>
      </x:c>
      <x:c r="G110" s="18">
        <x:v>1808</x:v>
      </x:c>
      <x:c r="H110" s="1"/>
      <x:c r="I110" s="1"/>
    </x:row>
    <x:row r="111">
      <x:c r="B111" s="1" t="s">
        <x:v>453</x:v>
      </x:c>
      <x:c r="C111" s="18">
        <x:v>398</x:v>
      </x:c>
      <x:c r="D111" s="18">
        <x:v>375</x:v>
      </x:c>
      <x:c r="E111" s="18">
        <x:v>382</x:v>
      </x:c>
      <x:c r="F111" s="18">
        <x:v>389</x:v>
      </x:c>
      <x:c r="G111" s="18">
        <x:v>1499</x:v>
      </x:c>
      <x:c r="H111" s="1"/>
      <x:c r="I111" s="1"/>
    </x:row>
    <x:row r="112">
      <x:c r="B112" s="1" t="s">
        <x:v>454</x:v>
      </x:c>
      <x:c r="C112" s="18">
        <x:v>1044</x:v>
      </x:c>
      <x:c r="D112" s="18">
        <x:v>1046</x:v>
      </x:c>
      <x:c r="E112" s="18">
        <x:v>986</x:v>
      </x:c>
      <x:c r="F112" s="18">
        <x:v>1067</x:v>
      </x:c>
      <x:c r="G112" s="18">
        <x:v>3904</x:v>
      </x:c>
      <x:c r="H112" s="1"/>
      <x:c r="I112" s="1"/>
    </x:row>
    <x:row r="113">
      <x:c r="B113" s="1" t="s">
        <x:v>455</x:v>
      </x:c>
      <x:c r="C113" s="18">
        <x:v>779</x:v>
      </x:c>
      <x:c r="D113" s="18">
        <x:v>959</x:v>
      </x:c>
      <x:c r="E113" s="18">
        <x:v>924</x:v>
      </x:c>
      <x:c r="F113" s="18">
        <x:v>863</x:v>
      </x:c>
      <x:c r="G113" s="18">
        <x:v>3402</x:v>
      </x:c>
      <x:c r="H113" s="1"/>
      <x:c r="I113" s="1"/>
    </x:row>
    <x:row r="114">
      <x:c r="B114" s="1" t="s">
        <x:v>165</x:v>
      </x:c>
      <x:c r="C114" s="18">
        <x:v>717</x:v>
      </x:c>
      <x:c r="D114" s="18">
        <x:v>727</x:v>
      </x:c>
      <x:c r="E114" s="18">
        <x:v>696</x:v>
      </x:c>
      <x:c r="F114" s="18">
        <x:v>723</x:v>
      </x:c>
      <x:c r="G114" s="18">
        <x:v>2790</x:v>
      </x:c>
      <x:c r="H114" s="1"/>
      <x:c r="I114" s="1"/>
    </x:row>
    <x:row r="115">
      <x:c r="B115" s="1" t="s">
        <x:v>167</x:v>
      </x:c>
      <x:c r="C115" s="18">
        <x:v>15</x:v>
      </x:c>
      <x:c r="D115" s="18">
        <x:v>17</x:v>
      </x:c>
      <x:c r="E115" s="18">
        <x:v>12</x:v>
      </x:c>
      <x:c r="F115" s="18">
        <x:v>12</x:v>
      </x:c>
      <x:c r="G115" s="18">
        <x:v>51</x:v>
      </x:c>
      <x:c r="H115" s="1"/>
      <x:c r="I115" s="1"/>
    </x:row>
    <x:row r="116">
      <x:c r="B116" s="1" t="s">
        <x:v>168</x:v>
      </x:c>
      <x:c r="C116" s="18">
        <x:v>-317</x:v>
      </x:c>
      <x:c r="D116" s="18">
        <x:v>-315</x:v>
      </x:c>
      <x:c r="E116" s="18">
        <x:v>-291</x:v>
      </x:c>
      <x:c r="F116" s="18">
        <x:v>-285</x:v>
      </x:c>
      <x:c r="G116" s="18">
        <x:v>-1349</x:v>
      </x:c>
      <x:c r="H116" s="1"/>
      <x:c r="I116" s="1"/>
    </x:row>
    <x:row r="117">
      <x:c r="B117" s="1" t="s">
        <x:v>169</x:v>
      </x:c>
      <x:c r="C117" s="18">
        <x:v>-111</x:v>
      </x:c>
      <x:c r="D117" s="18">
        <x:v>-43</x:v>
      </x:c>
      <x:c r="E117" s="18">
        <x:v>0</x:v>
      </x:c>
      <x:c r="F117" s="18">
        <x:v>0</x:v>
      </x:c>
      <x:c r="G117" s="18">
        <x:v>-409</x:v>
      </x:c>
      <x:c r="H117" s="1"/>
      <x:c r="I117" s="1"/>
    </x:row>
    <x:row r="118">
      <x:c r="B118" s="1" t="s">
        <x:v>456</x:v>
      </x:c>
      <x:c r="C118" s="18">
        <x:v>-2</x:v>
      </x:c>
      <x:c r="D118" s="18">
        <x:v>10</x:v>
      </x:c>
      <x:c r="E118" s="18">
        <x:v>-47</x:v>
      </x:c>
      <x:c r="F118" s="18">
        <x:v>-23</x:v>
      </x:c>
      <x:c r="G118" s="18">
        <x:v>-4</x:v>
      </x:c>
      <x:c r="H118" s="1"/>
      <x:c r="I118" s="1"/>
    </x:row>
    <x:row r="119">
      <x:c r="B119" s="1" t="s">
        <x:v>457</x:v>
      </x:c>
      <x:c r="C119" s="18">
        <x:v>-6</x:v>
      </x:c>
      <x:c r="D119" s="18">
        <x:v>18</x:v>
      </x:c>
      <x:c r="E119" s="18">
        <x:v>-17</x:v>
      </x:c>
      <x:c r="F119" s="18">
        <x:v>-17</x:v>
      </x:c>
      <x:c r="G119" s="18">
        <x:v>-12</x:v>
      </x:c>
      <x:c r="H119" s="1"/>
      <x:c r="I119" s="1"/>
    </x:row>
    <x:row r="120">
      <x:c r="B120" s="1" t="s">
        <x:v>458</x:v>
      </x:c>
      <x:c r="C120" s="18">
        <x:v>0</x:v>
      </x:c>
      <x:c r="D120" s="18">
        <x:v>0</x:v>
      </x:c>
      <x:c r="E120" s="18">
        <x:v>4</x:v>
      </x:c>
      <x:c r="F120" s="18">
        <x:v>2</x:v>
      </x:c>
      <x:c r="G120" s="18">
        <x:v>0</x:v>
      </x:c>
      <x:c r="H120" s="1"/>
      <x:c r="I120" s="1"/>
    </x:row>
    <x:row r="121">
      <x:c r="B121" s="1" t="s">
        <x:v>459</x:v>
      </x:c>
      <x:c r="C121" s="18">
        <x:v>18</x:v>
      </x:c>
      <x:c r="D121" s="18">
        <x:v>18</x:v>
      </x:c>
      <x:c r="E121" s="18">
        <x:v>0</x:v>
      </x:c>
      <x:c r="F121" s="18">
        <x:v>0</x:v>
      </x:c>
      <x:c r="G121" s="18">
        <x:v>71</x:v>
      </x:c>
      <x:c r="H121" s="1"/>
      <x:c r="I121" s="1"/>
    </x:row>
    <x:row r="122">
      <x:c r="B122" s="1" t="s">
        <x:v>460</x:v>
      </x:c>
      <x:c r="C122" s="18">
        <x:v>1313</x:v>
      </x:c>
      <x:c r="D122" s="18">
        <x:v>1313</x:v>
      </x:c>
      <x:c r="E122" s="18">
        <x:v>1379</x:v>
      </x:c>
      <x:c r="F122" s="18">
        <x:v>1382</x:v>
      </x:c>
      <x:c r="G122" s="18">
        <x:v>1312</x:v>
      </x:c>
      <x:c r="H122" s="1"/>
      <x:c r="I122" s="1"/>
    </x:row>
    <x:row r="123">
      <x:c r="B123" s="1" t="s">
        <x:v>461</x:v>
      </x:c>
      <x:c r="C123" s="18">
        <x:v>1402</x:v>
      </x:c>
      <x:c r="D123" s="18">
        <x:v>1403</x:v>
      </x:c>
      <x:c r="E123" s="18">
        <x:v>1392</x:v>
      </x:c>
      <x:c r="F123" s="18">
        <x:v>1388</x:v>
      </x:c>
      <x:c r="G123" s="18">
        <x:v>1402</x:v>
      </x:c>
      <x:c r="H123" s="1"/>
      <x:c r="I123" s="1"/>
    </x:row>
    <x:row r="124">
      <x:c r="B124" s="1" t="s">
        <x:v>175</x:v>
      </x:c>
      <x:c r="C124" s="18">
        <x:v>1852</x:v>
      </x:c>
      <x:c r="D124" s="18">
        <x:v>422</x:v>
      </x:c>
      <x:c r="E124" s="18">
        <x:v>258</x:v>
      </x:c>
      <x:c r="F124" s="18">
        <x:v>537</x:v>
      </x:c>
      <x:c r="G124" s="18">
        <x:v>2760</x:v>
      </x:c>
      <x:c r="H124" s="1"/>
      <x:c r="I124" s="1"/>
    </x:row>
    <x:row r="125">
      <x:c r="B125" s="1" t="s">
        <x:v>462</x:v>
      </x:c>
      <x:c r="C125" s="18">
        <x:v>1982</x:v>
      </x:c>
      <x:c r="D125" s="18">
        <x:v>454</x:v>
      </x:c>
      <x:c r="E125" s="18">
        <x:v>275</x:v>
      </x:c>
      <x:c r="F125" s="18">
        <x:v>569</x:v>
      </x:c>
      <x:c r="G125" s="18">
        <x:v>3079</x:v>
      </x:c>
      <x:c r="H125" s="1"/>
      <x:c r="I125" s="1"/>
    </x:row>
    <x:row r="126">
      <x:c r="B126" s="1" t="s">
        <x:v>463</x:v>
      </x:c>
      <x:c r="C126" s="18">
        <x:v>27.5</x:v>
      </x:c>
      <x:c r="D126" s="18">
        <x:v>24.6</x:v>
      </x:c>
      <x:c r="E126" s="18">
        <x:v>24.4</x:v>
      </x:c>
      <x:c r="F126" s="18">
        <x:v>25.7</x:v>
      </x:c>
      <x:c r="G126" s="18">
        <x:v>101.7</x:v>
      </x:c>
      <x:c r="H126" s="1"/>
      <x:c r="I126" s="1"/>
    </x:row>
    <x:row r="127">
      <x:c r="B127" s="1" t="s">
        <x:v>464</x:v>
      </x:c>
      <x:c r="C127" s="18">
        <x:v>24.6</x:v>
      </x:c>
      <x:c r="D127" s="18">
        <x:v>24.1</x:v>
      </x:c>
      <x:c r="E127" s="18">
        <x:v>23.7</x:v>
      </x:c>
      <x:c r="F127" s="18">
        <x:v>24.7</x:v>
      </x:c>
      <x:c r="G127" s="18">
        <x:v>96.5</x:v>
      </x:c>
      <x:c r="H127" s="1"/>
      <x:c r="I127" s="1"/>
    </x:row>
    <x:row r="128">
      <x:c r="B128" s="1" t="s">
        <x:v>465</x:v>
      </x:c>
      <x:c r="C128" s="18">
        <x:v>3.8</x:v>
      </x:c>
      <x:c r="D128" s="18">
        <x:v>3.3</x:v>
      </x:c>
      <x:c r="E128" s="18">
        <x:v>3.1</x:v>
      </x:c>
      <x:c r="F128" s="18">
        <x:v>3.4</x:v>
      </x:c>
      <x:c r="G128" s="18">
        <x:v>13.6</x:v>
      </x:c>
      <x:c r="H128" s="1"/>
      <x:c r="I128" s="1"/>
    </x:row>
    <x:row r="129">
      <x:c r="B129" s="1" t="s">
        <x:v>52</x:v>
      </x:c>
      <x:c r="C129" s="33">
        <x:v>1.12</x:v>
      </x:c>
      <x:c r="D129" s="33">
        <x:v>1.02</x:v>
      </x:c>
      <x:c r="E129" s="33">
        <x:v>1.03</x:v>
      </x:c>
      <x:c r="F129" s="33">
        <x:v>1.04</x:v>
      </x:c>
      <x:c r="G129" s="33">
        <x:v>1.05</x:v>
      </x:c>
      <x:c r="H129" s="1"/>
      <x:c r="I129" s="1"/>
    </x:row>
    <x:row r="130">
      <x:c r="B130" s="1"/>
      <x:c r="C130" s="2"/>
      <x:c r="D130" s="2"/>
      <x:c r="E130" s="2"/>
      <x:c r="F130" s="2"/>
      <x:c r="G130" s="2"/>
      <x:c r="H130" s="1"/>
      <x:c r="I130" s="1"/>
    </x:row>
    <x:row r="131">
      <x:c r="B131" s="1"/>
      <x:c r="C131" s="2"/>
      <x:c r="D131" s="2"/>
      <x:c r="E131" s="2"/>
      <x:c r="F131" s="2"/>
      <x:c r="G131" s="2"/>
      <x:c r="H131" s="1"/>
      <x:c r="I131" s="1"/>
    </x:row>
    <x:row r="132">
      <x:c r="B132" s="1"/>
      <x:c r="C132" s="2"/>
      <x:c r="D132" s="2"/>
      <x:c r="E132" s="2"/>
      <x:c r="F132" s="2"/>
      <x:c r="G132" s="2"/>
      <x:c r="H132" s="1"/>
      <x:c r="I132" s="1"/>
    </x:row>
    <x:row r="133">
      <x:c r="B133" s="1"/>
      <x:c r="C133" s="2"/>
      <x:c r="D133" s="2"/>
      <x:c r="E133" s="2"/>
      <x:c r="F133" s="2"/>
      <x:c r="G133" s="2"/>
      <x:c r="H133" s="1"/>
      <x:c r="I133" s="1"/>
    </x:row>
    <x:row r="134">
      <x:c r="B134" s="1"/>
      <x:c r="C134" s="2"/>
      <x:c r="D134" s="2"/>
      <x:c r="E134" s="2"/>
      <x:c r="F134" s="2"/>
      <x:c r="G134" s="2"/>
      <x:c r="H134" s="1"/>
      <x:c r="I134" s="1"/>
    </x:row>
    <x:row r="135">
      <x:c r="B135" s="1"/>
      <x:c r="C135" s="2"/>
      <x:c r="D135" s="2"/>
      <x:c r="E135" s="2"/>
      <x:c r="F135" s="2"/>
      <x:c r="G135" s="2"/>
      <x:c r="H135" s="1"/>
      <x:c r="I135" s="1"/>
    </x:row>
    <x:row r="136">
      <x:c r="B136" s="1"/>
      <x:c r="C136" s="2"/>
      <x:c r="D136" s="2"/>
      <x:c r="E136" s="2"/>
      <x:c r="F136" s="2"/>
      <x:c r="G136" s="2"/>
      <x:c r="H136" s="1"/>
      <x:c r="I136" s="1"/>
    </x:row>
    <x:row r="137">
      <x:c r="B137" s="1"/>
      <x:c r="C137" s="2"/>
      <x:c r="D137" s="2"/>
      <x:c r="E137" s="2"/>
      <x:c r="F137" s="2"/>
      <x:c r="G137" s="2"/>
      <x:c r="H137" s="1"/>
      <x:c r="I137" s="1"/>
    </x:row>
    <x:row r="138">
      <x:c r="B138" s="1"/>
      <x:c r="C138" s="2"/>
      <x:c r="D138" s="2"/>
      <x:c r="E138" s="2"/>
      <x:c r="F138" s="2"/>
      <x:c r="G138" s="2"/>
      <x:c r="H138" s="1"/>
      <x:c r="I138" s="1"/>
    </x:row>
    <x:row r="139">
      <x:c r="B139" s="1"/>
      <x:c r="C139" s="2"/>
      <x:c r="D139" s="2"/>
      <x:c r="E139" s="2"/>
      <x:c r="F139" s="2"/>
      <x:c r="G139" s="2"/>
      <x:c r="H139" s="1"/>
      <x:c r="I139" s="1"/>
    </x:row>
    <x:row r="140">
      <x:c r="B140" s="1" t="s">
        <x:v>466</x:v>
      </x:c>
      <x:c r="C140" s="18">
        <x:v>1763</x:v>
      </x:c>
      <x:c r="D140" s="18">
        <x:v>1928</x:v>
      </x:c>
      <x:c r="E140" s="18">
        <x:v>1424</x:v>
      </x:c>
      <x:c r="F140" s="18">
        <x:v>2243</x:v>
      </x:c>
      <x:c r="G140" s="2" t="n">
        <x:f>D140</x:f>
        <x:v>1928</x:v>
      </x:c>
      <x:c r="H140" s="1"/>
      <x:c r="I140" s="1"/>
    </x:row>
    <x:row r="141">
      <x:c r="B141" s="1" t="s">
        <x:v>467</x:v>
      </x:c>
      <x:c r="C141" s="18">
        <x:v>651</x:v>
      </x:c>
      <x:c r="D141" s="18">
        <x:v>678</x:v>
      </x:c>
      <x:c r="E141" s="18">
        <x:v>663</x:v>
      </x:c>
      <x:c r="F141" s="18">
        <x:v>633</x:v>
      </x:c>
      <x:c r="G141" s="2" t="n">
        <x:f>D141</x:f>
        <x:v>678</x:v>
      </x:c>
      <x:c r="H141" s="1"/>
      <x:c r="I141" s="1"/>
    </x:row>
    <x:row r="142">
      <x:c r="B142" s="1" t="s">
        <x:v>468</x:v>
      </x:c>
      <x:c r="C142" s="18">
        <x:v>475</x:v>
      </x:c>
      <x:c r="D142" s="18">
        <x:v>505</x:v>
      </x:c>
      <x:c r="E142" s="18">
        <x:v>510</x:v>
      </x:c>
      <x:c r="F142" s="18">
        <x:v>552</x:v>
      </x:c>
      <x:c r="G142" s="2" t="n">
        <x:f>D142</x:f>
        <x:v>505</x:v>
      </x:c>
      <x:c r="H142" s="1"/>
      <x:c r="I142" s="1"/>
    </x:row>
    <x:row r="143">
      <x:c r="B143" s="1" t="s">
        <x:v>469</x:v>
      </x:c>
      <x:c r="C143" s="18">
        <x:v>979</x:v>
      </x:c>
      <x:c r="D143" s="18">
        <x:v>1108</x:v>
      </x:c>
      <x:c r="E143" s="18">
        <x:v>1120</x:v>
      </x:c>
      <x:c r="F143" s="18">
        <x:v>1063</x:v>
      </x:c>
      <x:c r="G143" s="2" t="n">
        <x:f>D143</x:f>
        <x:v>1108</x:v>
      </x:c>
      <x:c r="H143" s="1"/>
      <x:c r="I143" s="1"/>
    </x:row>
    <x:row r="144">
      <x:c r="B144" s="1" t="s">
        <x:v>470</x:v>
      </x:c>
      <x:c r="C144" s="18">
        <x:v>42889</x:v>
      </x:c>
      <x:c r="D144" s="18">
        <x:v>43494</x:v>
      </x:c>
      <x:c r="E144" s="18">
        <x:v>43700</x:v>
      </x:c>
      <x:c r="F144" s="18">
        <x:v>43616</x:v>
      </x:c>
      <x:c r="G144" s="2" t="n">
        <x:f>D144</x:f>
        <x:v>43494</x:v>
      </x:c>
      <x:c r="H144" s="1"/>
      <x:c r="I144" s="1"/>
    </x:row>
    <x:row r="145">
      <x:c r="B145" s="1" t="s">
        <x:v>471</x:v>
      </x:c>
      <x:c r="C145" s="18">
        <x:v>1352</x:v>
      </x:c>
      <x:c r="D145" s="18">
        <x:v>1328</x:v>
      </x:c>
      <x:c r="E145" s="18">
        <x:v>1295</x:v>
      </x:c>
      <x:c r="F145" s="18">
        <x:v>1260</x:v>
      </x:c>
      <x:c r="G145" s="2" t="n">
        <x:f>D145</x:f>
        <x:v>1328</x:v>
      </x:c>
      <x:c r="H145" s="1"/>
      <x:c r="I145" s="1"/>
    </x:row>
    <x:row r="146">
      <x:c r="B146" s="1" t="s">
        <x:v>472</x:v>
      </x:c>
      <x:c r="C146" s="18">
        <x:v>579</x:v>
      </x:c>
      <x:c r="D146" s="18">
        <x:v>579</x:v>
      </x:c>
      <x:c r="E146" s="18">
        <x:v>579</x:v>
      </x:c>
      <x:c r="F146" s="18">
        <x:v>579</x:v>
      </x:c>
      <x:c r="G146" s="2" t="n">
        <x:f>D146</x:f>
        <x:v>579</x:v>
      </x:c>
      <x:c r="H146" s="1"/>
      <x:c r="I146" s="1"/>
    </x:row>
    <x:row r="147">
      <x:c r="B147" s="1" t="s">
        <x:v>473</x:v>
      </x:c>
      <x:c r="C147" s="18">
        <x:v>1181</x:v>
      </x:c>
      <x:c r="D147" s="18">
        <x:v>1177</x:v>
      </x:c>
      <x:c r="E147" s="18">
        <x:v>1181</x:v>
      </x:c>
      <x:c r="F147" s="18">
        <x:v>1181</x:v>
      </x:c>
      <x:c r="G147" s="2" t="n">
        <x:f>D147</x:f>
        <x:v>1177</x:v>
      </x:c>
      <x:c r="H147" s="1"/>
      <x:c r="I147" s="1"/>
    </x:row>
    <x:row r="148">
      <x:c r="B148" s="1" t="s">
        <x:v>474</x:v>
      </x:c>
      <x:c r="C148" s="18">
        <x:v>962</x:v>
      </x:c>
      <x:c r="D148" s="18">
        <x:v>890</x:v>
      </x:c>
      <x:c r="E148" s="18">
        <x:v>1095</x:v>
      </x:c>
      <x:c r="F148" s="18">
        <x:v>1100</x:v>
      </x:c>
      <x:c r="G148" s="2" t="n">
        <x:f>D148</x:f>
        <x:v>890</x:v>
      </x:c>
      <x:c r="H148" s="1"/>
      <x:c r="I148" s="1"/>
    </x:row>
    <x:row r="149">
      <x:c r="B149" s="1" t="s">
        <x:v>475</x:v>
      </x:c>
      <x:c r="C149" s="18">
        <x:v>1417</x:v>
      </x:c>
      <x:c r="D149" s="18">
        <x:v>2603</x:v>
      </x:c>
      <x:c r="E149" s="18">
        <x:v>1502</x:v>
      </x:c>
      <x:c r="F149" s="18">
        <x:v>1471</x:v>
      </x:c>
      <x:c r="G149" s="2" t="n">
        <x:f>D149</x:f>
        <x:v>2603</x:v>
      </x:c>
      <x:c r="H149" s="1"/>
      <x:c r="I149" s="1"/>
    </x:row>
    <x:row r="150">
      <x:c r="B150" s="1" t="s">
        <x:v>476</x:v>
      </x:c>
      <x:c r="C150" s="18">
        <x:v>178</x:v>
      </x:c>
      <x:c r="D150" s="18">
        <x:v>175</x:v>
      </x:c>
      <x:c r="E150" s="18">
        <x:v>171</x:v>
      </x:c>
      <x:c r="F150" s="18">
        <x:v>168</x:v>
      </x:c>
      <x:c r="G150" s="2" t="n">
        <x:f>D150</x:f>
        <x:v>175</x:v>
      </x:c>
      <x:c r="H150" s="1"/>
      <x:c r="I150" s="1"/>
    </x:row>
    <x:row r="151">
      <x:c r="B151" s="1" t="s">
        <x:v>477</x:v>
      </x:c>
      <x:c r="C151" s="18">
        <x:v>1173</x:v>
      </x:c>
      <x:c r="D151" s="18">
        <x:v>1245</x:v>
      </x:c>
      <x:c r="E151" s="18">
        <x:v>1242</x:v>
      </x:c>
      <x:c r="F151" s="18">
        <x:v>1246</x:v>
      </x:c>
      <x:c r="G151" s="2" t="n">
        <x:f>D151</x:f>
        <x:v>1245</x:v>
      </x:c>
      <x:c r="H151" s="1"/>
      <x:c r="I151" s="1"/>
    </x:row>
    <x:row r="152">
      <x:c r="B152" s="1" t="s">
        <x:v>478</x:v>
      </x:c>
      <x:c r="C152" s="18">
        <x:v>1977</x:v>
      </x:c>
      <x:c r="D152" s="18">
        <x:v>2239</x:v>
      </x:c>
      <x:c r="E152" s="18">
        <x:v>2034</x:v>
      </x:c>
      <x:c r="F152" s="18">
        <x:v>2092</x:v>
      </x:c>
      <x:c r="G152" s="2" t="n">
        <x:f>D152</x:f>
        <x:v>2239</x:v>
      </x:c>
      <x:c r="H152" s="1"/>
      <x:c r="I152" s="1"/>
    </x:row>
    <x:row r="153">
      <x:c r="B153" s="1" t="s">
        <x:v>479</x:v>
      </x:c>
      <x:c r="C153" s="18">
        <x:v>6691</x:v>
      </x:c>
      <x:c r="D153" s="18">
        <x:v>6831</x:v>
      </x:c>
      <x:c r="E153" s="18">
        <x:v>7472</x:v>
      </x:c>
      <x:c r="F153" s="18">
        <x:v>8457</x:v>
      </x:c>
      <x:c r="G153" s="2" t="n">
        <x:f>D153</x:f>
        <x:v>6831</x:v>
      </x:c>
      <x:c r="H153" s="1"/>
      <x:c r="I153" s="1"/>
    </x:row>
    <x:row r="154">
      <x:c r="B154" s="1" t="s">
        <x:v>480</x:v>
      </x:c>
      <x:c r="C154" s="18">
        <x:v>25064</x:v>
      </x:c>
      <x:c r="D154" s="18">
        <x:v>24037</x:v>
      </x:c>
      <x:c r="E154" s="18">
        <x:v>23788</x:v>
      </x:c>
      <x:c r="F154" s="18">
        <x:v>23418</x:v>
      </x:c>
      <x:c r="G154" s="2" t="n">
        <x:f>D154</x:f>
        <x:v>24037</x:v>
      </x:c>
      <x:c r="H154" s="1"/>
      <x:c r="I154" s="1"/>
    </x:row>
    <x:row r="155">
      <x:c r="B155" s="1" t="s">
        <x:v>481</x:v>
      </x:c>
      <x:c r="C155" s="18">
        <x:v>1201</x:v>
      </x:c>
      <x:c r="D155" s="18">
        <x:v>1178</x:v>
      </x:c>
      <x:c r="E155" s="18">
        <x:v>1146</x:v>
      </x:c>
      <x:c r="F155" s="18">
        <x:v>1113</x:v>
      </x:c>
      <x:c r="G155" s="2" t="n">
        <x:f>D155</x:f>
        <x:v>1178</x:v>
      </x:c>
      <x:c r="H155" s="1"/>
      <x:c r="I155" s="1"/>
    </x:row>
    <x:row r="156">
      <x:c r="B156" s="1" t="s">
        <x:v>482</x:v>
      </x:c>
      <x:c r="C156" s="18">
        <x:v>1202</x:v>
      </x:c>
      <x:c r="D156" s="18">
        <x:v>1097</x:v>
      </x:c>
      <x:c r="E156" s="18">
        <x:v>1164</x:v>
      </x:c>
      <x:c r="F156" s="18">
        <x:v>1279</x:v>
      </x:c>
      <x:c r="G156" s="2" t="n">
        <x:f>D156</x:f>
        <x:v>1097</x:v>
      </x:c>
      <x:c r="H156" s="1"/>
      <x:c r="I156" s="1"/>
    </x:row>
    <x:row r="157">
      <x:c r="B157" s="1" t="s">
        <x:v>483</x:v>
      </x:c>
      <x:c r="C157" s="18">
        <x:v>11928</x:v>
      </x:c>
      <x:c r="D157" s="18">
        <x:v>12284</x:v>
      </x:c>
      <x:c r="E157" s="18">
        <x:v>13049</x:v>
      </x:c>
      <x:c r="F157" s="18">
        <x:v>12984</x:v>
      </x:c>
      <x:c r="G157" s="2" t="n">
        <x:f>D157</x:f>
        <x:v>12284</x:v>
      </x:c>
      <x:c r="H157" s="1"/>
      <x:c r="I157" s="1"/>
    </x:row>
    <x:row r="158">
      <x:c r="B158" s="1"/>
      <x:c r="C158" s="2"/>
      <x:c r="D158" s="2"/>
      <x:c r="E158" s="2"/>
      <x:c r="F158" s="2"/>
      <x:c r="G158" s="2"/>
      <x:c r="H158" s="1"/>
      <x:c r="I158" s="1"/>
    </x:row>
    <x:row r="159">
      <x:c r="B159" s="1"/>
      <x:c r="C159" s="2"/>
      <x:c r="D159" s="2"/>
      <x:c r="E159" s="2"/>
      <x:c r="F159" s="2"/>
      <x:c r="G159" s="2"/>
      <x:c r="H159" s="1"/>
      <x:c r="I159" s="1"/>
    </x:row>
    <x:row r="160">
      <x:c r="B160" s="1" t="s">
        <x:v>484</x:v>
      </x:c>
      <x:c r="C160" s="18">
        <x:v>50831</x:v>
      </x:c>
      <x:c r="D160" s="18">
        <x:v>51687</x:v>
      </x:c>
      <x:c r="E160" s="18">
        <x:v>51567</x:v>
      </x:c>
      <x:c r="F160" s="18">
        <x:v>52228</x:v>
      </x:c>
      <x:c r="G160" s="18">
        <x:v>51687</x:v>
      </x:c>
      <x:c r="H160" s="1"/>
      <x:c r="I160" s="1"/>
    </x:row>
    <x:row r="161">
      <x:c r="B161" s="1" t="s">
        <x:v>485</x:v>
      </x:c>
      <x:c r="C161" s="18">
        <x:v>3868</x:v>
      </x:c>
      <x:c r="D161" s="18">
        <x:v>4219</x:v>
      </x:c>
      <x:c r="E161" s="18">
        <x:v>3716</x:v>
      </x:c>
      <x:c r="F161" s="18">
        <x:v>4492</x:v>
      </x:c>
      <x:c r="G161" s="18">
        <x:v>4219</x:v>
      </x:c>
      <x:c r="H161" s="1"/>
      <x:c r="I161" s="1"/>
    </x:row>
    <x:row r="162">
      <x:c r="B162" s="1" t="s">
        <x:v>486</x:v>
      </x:c>
      <x:c r="C162" s="18">
        <x:v>11436</x:v>
      </x:c>
      <x:c r="D162" s="18">
        <x:v>13092</x:v>
      </x:c>
      <x:c r="E162" s="18">
        <x:v>12420</x:v>
      </x:c>
      <x:c r="F162" s="18">
        <x:v>13434</x:v>
      </x:c>
      <x:c r="G162" s="18">
        <x:v>13092</x:v>
      </x:c>
      <x:c r="H162" s="1"/>
      <x:c r="I162" s="1"/>
    </x:row>
    <x:row r="163">
      <x:c r="B163" s="1" t="s">
        <x:v>487</x:v>
      </x:c>
      <x:c r="C163" s="18">
        <x:v>2146</x:v>
      </x:c>
      <x:c r="D163" s="2"/>
      <x:c r="E163" s="2"/>
      <x:c r="F163" s="2"/>
      <x:c r="G163" s="2"/>
      <x:c r="H163" s="1"/>
      <x:c r="I163" s="1"/>
    </x:row>
    <x:row r="164">
      <x:c r="B164" s="1" t="s">
        <x:v>488</x:v>
      </x:c>
      <x:c r="C164" s="18">
        <x:v>1210</x:v>
      </x:c>
      <x:c r="D164" s="2"/>
      <x:c r="E164" s="2"/>
      <x:c r="F164" s="2"/>
      <x:c r="G164" s="2"/>
      <x:c r="H164" s="1"/>
      <x:c r="I164" s="1"/>
    </x:row>
    <x:row r="165">
      <x:c r="B165" s="1"/>
      <x:c r="C165" s="1"/>
      <x:c r="D165" s="1"/>
      <x:c r="E165" s="1"/>
      <x:c r="F165" s="1"/>
      <x:c r="G165" s="1"/>
      <x:c r="H165" s="1"/>
      <x:c r="I165" s="1"/>
    </x:row>
    <x:row r="166">
      <x:c r="B166" s="1"/>
      <x:c r="C166" s="1"/>
      <x:c r="D166" s="1"/>
      <x:c r="E166" s="1"/>
      <x:c r="F166" s="1"/>
      <x:c r="G166" s="1"/>
      <x:c r="H166" s="1"/>
      <x:c r="I166" s="1"/>
    </x:row>
    <x:row r="167">
      <x:c r="B167" s="1"/>
      <x:c r="C167" s="1"/>
      <x:c r="D167" s="1"/>
      <x:c r="E167" s="1"/>
      <x:c r="F167" s="1"/>
      <x:c r="G167" s="1"/>
      <x:c r="H167" s="1"/>
      <x:c r="I167" s="1"/>
    </x:row>
    <x:row r="168">
      <x:c r="B168" s="1"/>
      <x:c r="C168" s="1"/>
      <x:c r="D168" s="1"/>
      <x:c r="E168" s="1"/>
      <x:c r="F168" s="1"/>
      <x:c r="G168" s="1"/>
      <x:c r="H168" s="1"/>
      <x:c r="I168" s="1"/>
    </x:row>
    <x:row r="169">
      <x:c r="B169" s="1"/>
      <x:c r="C169" s="1"/>
      <x:c r="D169" s="1"/>
      <x:c r="E169" s="1"/>
      <x:c r="F169" s="1"/>
      <x:c r="G169" s="1"/>
      <x:c r="H169" s="1"/>
      <x:c r="I169" s="1"/>
    </x:row>
    <x:row r="170">
      <x:c r="B170" s="1" t="s">
        <x:v>489</x:v>
      </x:c>
      <x:c r="C170" s="1"/>
      <x:c r="D170" s="1"/>
      <x:c r="E170" s="1"/>
      <x:c r="F170" s="1"/>
      <x:c r="G170" s="1"/>
      <x:c r="H170" s="22">
        <x:v>0.01664866810655119</x:v>
      </x:c>
      <x:c r="I170" s="1"/>
    </x:row>
    <x:row r="171">
      <x:c r="B171" s="1" t="s">
        <x:v>490</x:v>
      </x:c>
      <x:c r="C171" s="1"/>
      <x:c r="D171" s="1"/>
      <x:c r="E171" s="1"/>
      <x:c r="F171" s="1"/>
      <x:c r="G171" s="1"/>
      <x:c r="H171" s="22">
        <x:v>0.004769618430525258</x:v>
      </x:c>
      <x:c r="I171" s="1"/>
    </x:row>
    <x:row r="172">
      <x:c r="B172" s="1" t="s">
        <x:v>491</x:v>
      </x:c>
      <x:c r="C172" s="1"/>
      <x:c r="D172" s="1"/>
      <x:c r="E172" s="1"/>
      <x:c r="F172" s="1"/>
      <x:c r="G172" s="1"/>
      <x:c r="H172" s="22">
        <x:v>0.3858891288696902</x:v>
      </x:c>
      <x:c r="I172" s="1"/>
    </x:row>
    <x:row r="173">
      <x:c r="B173" s="1" t="s">
        <x:v>492</x:v>
      </x:c>
      <x:c r="C173" s="1"/>
      <x:c r="D173" s="1"/>
      <x:c r="E173" s="1"/>
      <x:c r="F173" s="1"/>
      <x:c r="G173" s="1"/>
      <x:c r="H173" s="22">
        <x:v>-0.03977681785457177</x:v>
      </x:c>
      <x:c r="I173" s="1"/>
    </x:row>
    <x:row r="174">
      <x:c r="B174" s="1" t="s">
        <x:v>493</x:v>
      </x:c>
      <x:c r="C174" s="1"/>
      <x:c r="D174" s="1"/>
      <x:c r="E174" s="1"/>
      <x:c r="F174" s="1"/>
      <x:c r="G174" s="1"/>
      <x:c r="H174" s="22"/>
      <x:c r="I174" s="1" t="s">
        <x:v>494</x:v>
      </x:c>
    </x:row>
    <x:row r="175">
      <x:c r="B175" s="1" t="s">
        <x:v>495</x:v>
      </x:c>
      <x:c r="C175" s="1"/>
      <x:c r="D175" s="1"/>
      <x:c r="E175" s="1"/>
      <x:c r="F175" s="1"/>
      <x:c r="G175" s="1"/>
      <x:c r="H175" s="22">
        <x:v>0.03</x:v>
      </x:c>
      <x:c r="I175" s="1"/>
    </x:row>
    <x:row r="176">
      <x:c r="B176" s="1" t="s">
        <x:v>496</x:v>
      </x:c>
      <x:c r="C176" s="1"/>
      <x:c r="D176" s="1"/>
      <x:c r="E176" s="1"/>
      <x:c r="F176" s="1"/>
      <x:c r="G176" s="1"/>
      <x:c r="H176" s="22">
        <x:v>0.02</x:v>
      </x:c>
      <x:c r="I176" s="1"/>
    </x:row>
    <x:row r="177">
      <x:c r="B177" s="1" t="s">
        <x:v>497</x:v>
      </x:c>
      <x:c r="C177" s="1"/>
      <x:c r="D177" s="1"/>
      <x:c r="E177" s="1"/>
      <x:c r="F177" s="1"/>
      <x:c r="G177" s="1"/>
      <x:c r="H177" s="22">
        <x:v>0.04</x:v>
      </x:c>
      <x:c r="I177" s="1"/>
    </x:row>
    <x:row r="178">
      <x:c r="B178" s="1" t="s">
        <x:v>498</x:v>
      </x:c>
      <x:c r="C178" s="1"/>
      <x:c r="D178" s="1"/>
      <x:c r="E178" s="1"/>
      <x:c r="F178" s="1"/>
      <x:c r="G178" s="1"/>
      <x:c r="H178" s="22">
        <x:v>0.04</x:v>
      </x:c>
      <x:c r="I178" s="1"/>
    </x:row>
    <x:row r="179">
      <x:c r="B179" s="1" t="s">
        <x:v>499</x:v>
      </x:c>
      <x:c r="C179" s="1"/>
      <x:c r="D179" s="1"/>
      <x:c r="E179" s="1"/>
      <x:c r="F179" s="1"/>
      <x:c r="G179" s="1"/>
      <x:c r="H179" s="22">
        <x:v>0.075</x:v>
      </x:c>
      <x:c r="I179" s="1"/>
    </x:row>
    <x:row r="180">
      <x:c r="B180" s="1" t="s">
        <x:v>500</x:v>
      </x:c>
      <x:c r="C180" s="1"/>
      <x:c r="D180" s="1"/>
      <x:c r="E180" s="1"/>
      <x:c r="F180" s="1"/>
      <x:c r="G180" s="1"/>
      <x:c r="H180" s="22">
        <x:v>0.02</x:v>
      </x:c>
      <x:c r="I180" s="1"/>
    </x:row>
    <x:row r="181">
      <x:c r="B181" s="1" t="s">
        <x:v>501</x:v>
      </x:c>
      <x:c r="C181" s="1"/>
      <x:c r="D181" s="1"/>
      <x:c r="E181" s="1"/>
      <x:c r="F181" s="1"/>
      <x:c r="G181" s="1"/>
      <x:c r="H181" s="27" t="n">
        <x:f>Guidance!G16</x:f>
        <x:v>620</x:v>
      </x:c>
      <x:c r="I181" s="1"/>
    </x:row>
    <x:row r="182">
      <x:c r="B182" s="1" t="s">
        <x:v>502</x:v>
      </x:c>
      <x:c r="C182" s="1"/>
      <x:c r="D182" s="1"/>
      <x:c r="E182" s="1"/>
      <x:c r="F182" s="1"/>
      <x:c r="G182" s="1"/>
      <x:c r="H182" s="27" t="n">
        <x:f>Guidance!G17</x:f>
        <x:v>740</x:v>
      </x:c>
      <x:c r="I182" s="1"/>
    </x:row>
    <x:row r="183">
      <x:c r="B183" s="1" t="s">
        <x:v>503</x:v>
      </x:c>
      <x:c r="C183" s="1"/>
      <x:c r="D183" s="1"/>
      <x:c r="E183" s="1"/>
      <x:c r="F183" s="1"/>
      <x:c r="G183" s="1"/>
      <x:c r="H183" s="27" t="n">
        <x:f>Guidance!G18</x:f>
        <x:v>270</x:v>
      </x:c>
      <x:c r="I183" s="1"/>
    </x:row>
    <x:row r="184">
      <x:c r="B184" s="1" t="s">
        <x:v>504</x:v>
      </x:c>
      <x:c r="C184" s="1"/>
      <x:c r="D184" s="1"/>
      <x:c r="E184" s="1"/>
      <x:c r="F184" s="1"/>
      <x:c r="G184" s="1"/>
      <x:c r="H184" s="21">
        <x:v>14</x:v>
      </x:c>
      <x:c r="I184" s="1"/>
    </x:row>
    <x:row r="185">
      <x:c r="B185" s="1" t="s">
        <x:v>505</x:v>
      </x:c>
      <x:c r="C185" s="1"/>
      <x:c r="D185" s="1"/>
      <x:c r="E185" s="1"/>
      <x:c r="F185" s="1"/>
      <x:c r="G185" s="1"/>
      <x:c r="H185" s="21">
        <x:v>-5</x:v>
      </x:c>
      <x:c r="I185" s="1"/>
    </x:row>
    <x:row r="186">
      <x:c r="B186" s="1" t="s">
        <x:v>506</x:v>
      </x:c>
      <x:c r="C186" s="1"/>
      <x:c r="D186" s="1"/>
      <x:c r="E186" s="1"/>
      <x:c r="F186" s="1"/>
      <x:c r="G186" s="1"/>
      <x:c r="H186" s="21">
        <x:v>-25</x:v>
      </x:c>
      <x:c r="I186" s="1"/>
    </x:row>
    <x:row r="187">
      <x:c r="B187" s="1" t="s">
        <x:v>507</x:v>
      </x:c>
      <x:c r="C187" s="1"/>
      <x:c r="D187" s="1"/>
      <x:c r="E187" s="1"/>
      <x:c r="F187" s="1"/>
      <x:c r="G187" s="1"/>
      <x:c r="H187" s="21">
        <x:v>3</x:v>
      </x:c>
      <x:c r="I187" s="1"/>
    </x:row>
    <x:row r="188">
      <x:c r="B188" s="1" t="s">
        <x:v>508</x:v>
      </x:c>
      <x:c r="C188" s="1"/>
      <x:c r="D188" s="1"/>
      <x:c r="E188" s="1"/>
      <x:c r="F188" s="1"/>
      <x:c r="G188" s="1"/>
      <x:c r="H188" s="21">
        <x:v>18</x:v>
      </x:c>
      <x:c r="I188" s="1"/>
    </x:row>
    <x:row r="189">
      <x:c r="B189" s="1" t="s">
        <x:v>509</x:v>
      </x:c>
      <x:c r="C189" s="1"/>
      <x:c r="D189" s="1"/>
      <x:c r="E189" s="1"/>
      <x:c r="F189" s="1"/>
      <x:c r="G189" s="1"/>
      <x:c r="H189" s="27" t="n">
        <x:f>Guidance!G21</x:f>
        <x:v>1372</x:v>
      </x:c>
      <x:c r="I189" s="1"/>
    </x:row>
    <x:row r="190">
      <x:c r="B190" s="1" t="s">
        <x:v>510</x:v>
      </x:c>
      <x:c r="C190" s="1"/>
      <x:c r="D190" s="1"/>
      <x:c r="E190" s="1"/>
      <x:c r="F190" s="1"/>
      <x:c r="G190" s="1"/>
      <x:c r="H190" s="27" t="n">
        <x:f>Guidance!G22</x:f>
        <x:v>1377</x:v>
      </x:c>
      <x:c r="I190" s="1"/>
    </x:row>
    <x:row r="191">
      <x:c r="B191" s="1" t="s">
        <x:v>511</x:v>
      </x:c>
      <x:c r="C191" s="1"/>
      <x:c r="D191" s="1"/>
      <x:c r="E191" s="1"/>
      <x:c r="F191" s="1"/>
      <x:c r="G191" s="1"/>
      <x:c r="H191" s="27" t="n">
        <x:f>Guidance!G13</x:f>
        <x:v>24.9</x:v>
      </x:c>
      <x:c r="I191" s="1"/>
    </x:row>
    <x:row r="192">
      <x:c r="B192" s="1" t="s">
        <x:v>512</x:v>
      </x:c>
      <x:c r="C192" s="1"/>
      <x:c r="D192" s="1"/>
      <x:c r="E192" s="1"/>
      <x:c r="F192" s="1"/>
      <x:c r="G192" s="1"/>
      <x:c r="H192" s="21">
        <x:v>27.78</x:v>
      </x:c>
      <x:c r="I192" s="1"/>
    </x:row>
    <x:row r="193">
      <x:c r="B193" s="1" t="s">
        <x:v>513</x:v>
      </x:c>
      <x:c r="C193" s="1"/>
      <x:c r="D193" s="1"/>
      <x:c r="E193" s="1"/>
      <x:c r="F193" s="1"/>
      <x:c r="G193" s="1"/>
      <x:c r="H193" s="21">
        <x:v>3.93</x:v>
      </x:c>
      <x:c r="I193" s="1"/>
    </x:row>
    <x:row r="194">
      <x:c r="B194" s="1" t="s">
        <x:v>514</x:v>
      </x:c>
      <x:c r="C194" s="1"/>
      <x:c r="D194" s="1"/>
      <x:c r="E194" s="1"/>
      <x:c r="F194" s="1"/>
      <x:c r="G194" s="1"/>
      <x:c r="H194" s="21">
        <x:v>900</x:v>
      </x:c>
      <x:c r="I194" s="1"/>
    </x:row>
    <x:row r="195">
      <x:c r="B195" s="1" t="s">
        <x:v>515</x:v>
      </x:c>
      <x:c r="C195" s="1"/>
      <x:c r="D195" s="1"/>
      <x:c r="E195" s="1"/>
      <x:c r="F195" s="1"/>
      <x:c r="G195" s="1"/>
      <x:c r="H195" s="21">
        <x:v>207</x:v>
      </x:c>
      <x:c r="I195" s="1"/>
    </x:row>
    <x:row r="196">
      <x:c r="B196" s="1" t="s">
        <x:v>516</x:v>
      </x:c>
      <x:c r="C196" s="1"/>
      <x:c r="D196" s="1"/>
      <x:c r="E196" s="1"/>
      <x:c r="F196" s="1"/>
      <x:c r="G196" s="1"/>
      <x:c r="H196" s="21">
        <x:v>200</x:v>
      </x:c>
      <x:c r="I196" s="1"/>
    </x:row>
    <x:row r="197">
      <x:c r="B197" s="1" t="s">
        <x:v>517</x:v>
      </x:c>
      <x:c r="C197" s="1"/>
      <x:c r="D197" s="1"/>
      <x:c r="E197" s="1"/>
      <x:c r="F197" s="1"/>
      <x:c r="G197" s="1"/>
      <x:c r="H197" s="21">
        <x:v>350</x:v>
      </x:c>
      <x:c r="I197" s="1"/>
    </x:row>
    <x:row r="198">
      <x:c r="B198" s="1" t="s">
        <x:v>518</x:v>
      </x:c>
      <x:c r="C198" s="1"/>
      <x:c r="D198" s="1"/>
      <x:c r="E198" s="1"/>
      <x:c r="F198" s="1"/>
      <x:c r="G198" s="1"/>
      <x:c r="H198" s="21">
        <x:v>8100</x:v>
      </x:c>
      <x:c r="I198" s="1"/>
    </x:row>
    <x:row r="199">
      <x:c r="B199" s="1" t="s">
        <x:v>519</x:v>
      </x:c>
      <x:c r="C199" s="1"/>
      <x:c r="D199" s="1"/>
      <x:c r="E199" s="1"/>
      <x:c r="F199" s="1"/>
      <x:c r="G199" s="1"/>
      <x:c r="H199" s="22">
        <x:v>0.4</x:v>
      </x:c>
      <x:c r="I199" s="1"/>
    </x:row>
    <x:row r="200">
      <x:c r="B200" s="1" t="s">
        <x:v>520</x:v>
      </x:c>
      <x:c r="C200" s="1"/>
      <x:c r="D200" s="1"/>
      <x:c r="E200" s="1"/>
      <x:c r="F200" s="1"/>
      <x:c r="G200" s="1"/>
      <x:c r="H200" s="21">
        <x:v>0</x:v>
      </x:c>
      <x:c r="I200" s="1"/>
    </x:row>
    <x:row r="201">
      <x:c r="B201" s="1" t="s">
        <x:v>521</x:v>
      </x:c>
      <x:c r="C201" s="1"/>
      <x:c r="D201" s="1"/>
      <x:c r="E201" s="1"/>
      <x:c r="F201" s="1"/>
      <x:c r="G201" s="1"/>
      <x:c r="H201" s="22">
        <x:v>0.64</x:v>
      </x:c>
      <x:c r="I201" s="1"/>
    </x:row>
    <x:row r="202">
      <x:c r="B202" s="1" t="s">
        <x:v>522</x:v>
      </x:c>
      <x:c r="C202" s="1"/>
      <x:c r="D202" s="1"/>
      <x:c r="E202" s="1"/>
      <x:c r="F202" s="1"/>
      <x:c r="G202" s="1"/>
      <x:c r="H202" s="22">
        <x:v>0.36</x:v>
      </x:c>
      <x:c r="I202" s="1"/>
    </x:row>
    <x:row r="203">
      <x:c r="B203" s="1" t="s">
        <x:v>523</x:v>
      </x:c>
      <x:c r="C203" s="1"/>
      <x:c r="D203" s="1"/>
      <x:c r="E203" s="1"/>
      <x:c r="F203" s="1"/>
      <x:c r="G203" s="1"/>
      <x:c r="H203" s="31" t="n">
        <x:f>C104/SUM(C100:C101)</x:f>
        <x:v>0.6874287884542347</x:v>
      </x:c>
      <x:c r="I203" s="1" t="s">
        <x:v>524</x:v>
      </x:c>
    </x:row>
    <x:row r="204">
      <x:c r="B204" s="1" t="s">
        <x:v>525</x:v>
      </x:c>
      <x:c r="C204" s="1"/>
      <x:c r="D204" s="1"/>
      <x:c r="E204" s="1"/>
      <x:c r="F204" s="1"/>
      <x:c r="G204" s="1"/>
      <x:c r="H204" s="31" t="n">
        <x:f>H203</x:f>
        <x:v>0.6874287884542347</x:v>
      </x:c>
      <x:c r="I204" s="1" t="s">
        <x:v>526</x:v>
      </x:c>
    </x:row>
    <x:row r="205">
      <x:c r="B205" s="1" t="s">
        <x:v>527</x:v>
      </x:c>
      <x:c r="C205" s="1"/>
      <x:c r="D205" s="1"/>
      <x:c r="E205" s="1"/>
      <x:c r="F205" s="1"/>
      <x:c r="G205" s="1"/>
      <x:c r="H205" s="14" t="s">
        <x:v>528</x:v>
      </x:c>
      <x:c r="I205" s="1"/>
    </x:row>
    <x:row r="206">
      <x:c r="B206" s="1"/>
      <x:c r="C206" s="1"/>
      <x:c r="D206" s="1"/>
      <x:c r="E206" s="1"/>
      <x:c r="F206" s="1"/>
      <x:c r="G206" s="1"/>
      <x:c r="H206" s="1"/>
      <x:c r="I206" s="1"/>
    </x:row>
    <x:row r="207">
      <x:c r="B207" s="1"/>
      <x:c r="C207" s="1"/>
      <x:c r="D207" s="1"/>
      <x:c r="E207" s="1"/>
      <x:c r="F207" s="1"/>
      <x:c r="G207" s="1"/>
      <x:c r="H207" s="1"/>
      <x:c r="I207" s="1"/>
    </x:row>
    <x:row r="208">
      <x:c r="B208" s="1"/>
      <x:c r="C208" s="1"/>
      <x:c r="D208" s="1"/>
      <x:c r="E208" s="1"/>
      <x:c r="F208" s="1"/>
      <x:c r="G208" s="1"/>
      <x:c r="H208" s="1"/>
      <x:c r="I208" s="1"/>
    </x:row>
    <x:row r="209">
      <x:c r="B209" s="1"/>
      <x:c r="C209" s="1"/>
      <x:c r="D209" s="1"/>
      <x:c r="E209" s="1"/>
      <x:c r="F209" s="1"/>
      <x:c r="G209" s="1"/>
      <x:c r="H209" s="1"/>
      <x:c r="I209" s="1"/>
    </x:row>
    <x:row r="210">
      <x:c r="B210" s="1" t="s">
        <x:v>529</x:v>
      </x:c>
      <x:c r="C210" s="18">
        <x:v>0</x:v>
      </x:c>
      <x:c r="D210" s="18">
        <x:v>-9</x:v>
      </x:c>
      <x:c r="E210" s="18">
        <x:v>0</x:v>
      </x:c>
      <x:c r="F210" s="18">
        <x:v>0</x:v>
      </x:c>
      <x:c r="G210" s="18">
        <x:v>-110</x:v>
      </x:c>
      <x:c r="H210" s="1"/>
      <x:c r="I210" s="1"/>
    </x:row>
    <x:row r="211">
      <x:c r="B211" s="1" t="s">
        <x:v>530</x:v>
      </x:c>
      <x:c r="C211" s="18">
        <x:v>3</x:v>
      </x:c>
      <x:c r="D211" s="18">
        <x:v>8</x:v>
      </x:c>
      <x:c r="E211" s="18">
        <x:v>0</x:v>
      </x:c>
      <x:c r="F211" s="18">
        <x:v>0</x:v>
      </x:c>
      <x:c r="G211" s="18">
        <x:v>13</x:v>
      </x:c>
      <x:c r="H211" s="1"/>
      <x:c r="I211" s="1"/>
    </x:row>
    <x:row r="212">
      <x:c r="B212" s="1" t="s">
        <x:v>531</x:v>
      </x:c>
      <x:c r="C212" s="18">
        <x:v>17</x:v>
      </x:c>
      <x:c r="D212" s="18">
        <x:v>-10</x:v>
      </x:c>
      <x:c r="E212" s="18">
        <x:v>17</x:v>
      </x:c>
      <x:c r="F212" s="18">
        <x:v>32</x:v>
      </x:c>
      <x:c r="G212" s="18">
        <x:v>7</x:v>
      </x:c>
      <x:c r="H212" s="1"/>
      <x:c r="I212" s="1"/>
    </x:row>
    <x:row r="213">
      <x:c r="B213" s="1"/>
      <x:c r="C213" s="2"/>
      <x:c r="D213" s="2"/>
      <x:c r="E213" s="2"/>
      <x:c r="F213" s="2"/>
      <x:c r="G213" s="2"/>
      <x:c r="H213" s="1"/>
      <x:c r="I213" s="1"/>
    </x:row>
    <x:row r="214">
      <x:c r="B214" s="1"/>
      <x:c r="C214" s="2"/>
      <x:c r="D214" s="2"/>
      <x:c r="E214" s="2"/>
      <x:c r="F214" s="2"/>
      <x:c r="G214" s="2"/>
      <x:c r="H214" s="1"/>
      <x:c r="I214" s="1"/>
    </x:row>
    <x:row r="215">
      <x:c r="B215" s="1"/>
      <x:c r="C215" s="2"/>
      <x:c r="D215" s="2"/>
      <x:c r="E215" s="2"/>
      <x:c r="F215" s="2"/>
      <x:c r="G215" s="2"/>
      <x:c r="H215" s="1"/>
      <x:c r="I215" s="1"/>
    </x:row>
    <x:row r="216">
      <x:c r="B216" s="1"/>
      <x:c r="C216" s="2"/>
      <x:c r="D216" s="2"/>
      <x:c r="E216" s="2"/>
      <x:c r="F216" s="2"/>
      <x:c r="G216" s="2"/>
      <x:c r="H216" s="1"/>
      <x:c r="I216" s="1"/>
    </x:row>
    <x:row r="217">
      <x:c r="B217" s="1"/>
      <x:c r="C217" s="2"/>
      <x:c r="D217" s="2"/>
      <x:c r="E217" s="2"/>
      <x:c r="F217" s="2"/>
      <x:c r="G217" s="2"/>
      <x:c r="H217" s="1"/>
      <x:c r="I217" s="1"/>
    </x:row>
    <x:row r="218">
      <x:c r="B218" s="1"/>
      <x:c r="C218" s="2"/>
      <x:c r="D218" s="2"/>
      <x:c r="E218" s="2"/>
      <x:c r="F218" s="2"/>
      <x:c r="G218" s="2"/>
      <x:c r="H218" s="1"/>
      <x:c r="I218" s="1"/>
    </x:row>
    <x:row r="219">
      <x:c r="B219" s="1"/>
      <x:c r="C219" s="2"/>
      <x:c r="D219" s="2"/>
      <x:c r="E219" s="2"/>
      <x:c r="F219" s="2"/>
      <x:c r="G219" s="2"/>
      <x:c r="H219" s="1"/>
      <x:c r="I219" s="1"/>
    </x:row>
    <x:row r="220">
      <x:c r="B220" s="1" t="s">
        <x:v>532</x:v>
      </x:c>
      <x:c r="C220" s="18">
        <x:v>2935</x:v>
      </x:c>
      <x:c r="D220" s="18">
        <x:v>2620</x:v>
      </x:c>
      <x:c r="E220" s="18">
        <x:v>2452</x:v>
      </x:c>
      <x:c r="F220" s="18">
        <x:v>2784</x:v>
      </x:c>
      <x:c r="G220" s="18">
        <x:v>10591</x:v>
      </x:c>
      <x:c r="H220" s="1"/>
      <x:c r="I220" s="1"/>
    </x:row>
    <x:row r="221">
      <x:c r="B221" s="1" t="s">
        <x:v>533</x:v>
      </x:c>
      <x:c r="C221" s="18">
        <x:v>436</x:v>
      </x:c>
      <x:c r="D221" s="18">
        <x:v>532</x:v>
      </x:c>
      <x:c r="E221" s="18">
        <x:v>537</x:v>
      </x:c>
      <x:c r="F221" s="18">
        <x:v>493</x:v>
      </x:c>
      <x:c r="G221" s="18">
        <x:v>1962</x:v>
      </x:c>
      <x:c r="H221" s="1"/>
      <x:c r="I221" s="1"/>
    </x:row>
    <x:row r="222">
      <x:c r="B222" s="1" t="s">
        <x:v>534</x:v>
      </x:c>
      <x:c r="C222" s="18">
        <x:v>461</x:v>
      </x:c>
      <x:c r="D222" s="18">
        <x:v>473</x:v>
      </x:c>
      <x:c r="E222" s="18">
        <x:v>460</x:v>
      </x:c>
      <x:c r="F222" s="18">
        <x:v>477</x:v>
      </x:c>
      <x:c r="G222" s="18">
        <x:v>1818</x:v>
      </x:c>
      <x:c r="H222" s="1"/>
      <x:c r="I222" s="1"/>
    </x:row>
    <x:row r="223">
      <x:c r="B223" s="1" t="s">
        <x:v>535</x:v>
      </x:c>
      <x:c r="C223" s="18">
        <x:v>1515</x:v>
      </x:c>
      <x:c r="D223" s="18">
        <x:v>510</x:v>
      </x:c>
      <x:c r="E223" s="18">
        <x:v>569</x:v>
      </x:c>
      <x:c r="F223" s="18">
        <x:v>658</x:v>
      </x:c>
      <x:c r="G223" s="18">
        <x:v>3233</x:v>
      </x:c>
      <x:c r="H223" s="1"/>
      <x:c r="I223" s="1"/>
    </x:row>
    <x:row r="224">
      <x:c r="B224" s="1" t="s">
        <x:v>536</x:v>
      </x:c>
      <x:c r="C224" s="18">
        <x:v>1301</x:v>
      </x:c>
      <x:c r="D224" s="18">
        <x:v>1299</x:v>
      </x:c>
      <x:c r="E224" s="18">
        <x:v>1421</x:v>
      </x:c>
      <x:c r="F224" s="18">
        <x:v>1334</x:v>
      </x:c>
      <x:c r="G224" s="18">
        <x:v>5078</x:v>
      </x:c>
      <x:c r="H224" s="1"/>
      <x:c r="I224" s="1"/>
    </x:row>
    <x:row r="225">
      <x:c r="B225" s="1" t="s">
        <x:v>537</x:v>
      </x:c>
      <x:c r="C225" s="18">
        <x:v>244</x:v>
      </x:c>
      <x:c r="D225" s="18">
        <x:v>291</x:v>
      </x:c>
      <x:c r="E225" s="18">
        <x:v>283</x:v>
      </x:c>
      <x:c r="F225" s="18">
        <x:v>260</x:v>
      </x:c>
      <x:c r="G225" s="18">
        <x:v>1034</x:v>
      </x:c>
      <x:c r="H225" s="1"/>
      <x:c r="I225" s="1"/>
    </x:row>
    <x:row r="226">
      <x:c r="B226" s="1" t="s">
        <x:v>538</x:v>
      </x:c>
      <x:c r="C226" s="18">
        <x:v>196</x:v>
      </x:c>
      <x:c r="D226" s="18">
        <x:v>194</x:v>
      </x:c>
      <x:c r="E226" s="18">
        <x:v>194</x:v>
      </x:c>
      <x:c r="F226" s="18">
        <x:v>203</x:v>
      </x:c>
      <x:c r="G226" s="18">
        <x:v>746</x:v>
      </x:c>
      <x:c r="H226" s="1"/>
      <x:c r="I226" s="1"/>
    </x:row>
    <x:row r="227">
      <x:c r="B227" s="1" t="s">
        <x:v>539</x:v>
      </x:c>
      <x:c r="C227" s="18">
        <x:v>810</x:v>
      </x:c>
      <x:c r="D227" s="18">
        <x:v>292</x:v>
      </x:c>
      <x:c r="E227" s="18">
        <x:v>170</x:v>
      </x:c>
      <x:c r="F227" s="18">
        <x:v>326</x:v>
      </x:c>
      <x:c r="G227" s="18">
        <x:v>1610</x:v>
      </x:c>
      <x:c r="H227" s="1"/>
      <x:c r="I227" s="1"/>
    </x:row>
    <x:row r="228">
      <x:c r="B228" s="1" t="s">
        <x:v>540</x:v>
      </x:c>
      <x:c r="C228" s="18">
        <x:v>52</x:v>
      </x:c>
      <x:c r="D228" s="18">
        <x:v>68</x:v>
      </x:c>
      <x:c r="E228" s="18">
        <x:v>53</x:v>
      </x:c>
      <x:c r="F228" s="18">
        <x:v>65</x:v>
      </x:c>
      <x:c r="G228" s="18">
        <x:v>211</x:v>
      </x:c>
      <x:c r="H228" s="1"/>
      <x:c r="I228" s="1"/>
    </x:row>
    <x:row r="229">
      <x:c r="B229" s="1" t="s">
        <x:v>541</x:v>
      </x:c>
      <x:c r="C229" s="18">
        <x:v>94</x:v>
      </x:c>
      <x:c r="D229" s="18">
        <x:v>108</x:v>
      </x:c>
      <x:c r="E229" s="18">
        <x:v>83</x:v>
      </x:c>
      <x:c r="F229" s="18">
        <x:v>87</x:v>
      </x:c>
      <x:c r="G229" s="18">
        <x:v>365</x:v>
      </x:c>
      <x:c r="H229" s="1"/>
      <x:c r="I229" s="1"/>
    </x:row>
    <x:row r="230">
      <x:c r="B230" s="1" t="s">
        <x:v>542</x:v>
      </x:c>
      <x:c r="C230" s="18">
        <x:v>53</x:v>
      </x:c>
      <x:c r="D230" s="18">
        <x:v>52</x:v>
      </x:c>
      <x:c r="E230" s="18">
        <x:v>34</x:v>
      </x:c>
      <x:c r="F230" s="18">
        <x:v>37</x:v>
      </x:c>
      <x:c r="G230" s="18">
        <x:v>200</x:v>
      </x:c>
      <x:c r="H230" s="1"/>
      <x:c r="I230" s="1"/>
    </x:row>
    <x:row r="231">
      <x:c r="B231" s="1" t="s">
        <x:v>543</x:v>
      </x:c>
      <x:c r="C231" s="18">
        <x:v>-125</x:v>
      </x:c>
      <x:c r="D231" s="18">
        <x:v>-140</x:v>
      </x:c>
      <x:c r="E231" s="18">
        <x:v>-92</x:v>
      </x:c>
      <x:c r="F231" s="18">
        <x:v>-94</x:v>
      </x:c>
      <x:c r="G231" s="18">
        <x:v>-468</x:v>
      </x:c>
      <x:c r="H231" s="1"/>
      <x:c r="I231" s="1"/>
    </x:row>
    <x:row r="232">
      <x:c r="B232" s="1" t="s">
        <x:v>544</x:v>
      </x:c>
      <x:c r="C232" s="18">
        <x:v>97</x:v>
      </x:c>
      <x:c r="D232" s="18">
        <x:v>33</x:v>
      </x:c>
      <x:c r="E232" s="18">
        <x:v>13</x:v>
      </x:c>
      <x:c r="F232" s="18">
        <x:v>42</x:v>
      </x:c>
      <x:c r="G232" s="18">
        <x:v>177</x:v>
      </x:c>
      <x:c r="H232" s="1"/>
      <x:c r="I232" s="1"/>
    </x:row>
    <x:row r="233">
      <x:c r="B233" s="1" t="s">
        <x:v>545</x:v>
      </x:c>
      <x:c r="C233" s="18">
        <x:v>4</x:v>
      </x:c>
      <x:c r="D233" s="18">
        <x:v>4</x:v>
      </x:c>
      <x:c r="E233" s="18">
        <x:v>5</x:v>
      </x:c>
      <x:c r="F233" s="18">
        <x:v>5</x:v>
      </x:c>
      <x:c r="G233" s="18">
        <x:v>17</x:v>
      </x:c>
      <x:c r="H233" s="1"/>
      <x:c r="I233" s="1"/>
    </x:row>
    <x:row r="234">
      <x:c r="B234" s="1" t="s">
        <x:v>546</x:v>
      </x:c>
      <x:c r="C234" s="18">
        <x:v>7</x:v>
      </x:c>
      <x:c r="D234" s="18">
        <x:v>7</x:v>
      </x:c>
      <x:c r="E234" s="18">
        <x:v>7</x:v>
      </x:c>
      <x:c r="F234" s="18">
        <x:v>7</x:v>
      </x:c>
      <x:c r="G234" s="18">
        <x:v>26</x:v>
      </x:c>
      <x:c r="H234" s="1"/>
      <x:c r="I234" s="1"/>
    </x:row>
    <x:row r="235">
      <x:c r="B235" s="1" t="s">
        <x:v>547</x:v>
      </x:c>
      <x:c r="C235" s="18">
        <x:v>71</x:v>
      </x:c>
      <x:c r="D235" s="18">
        <x:v>-14</x:v>
      </x:c>
      <x:c r="E235" s="18">
        <x:v>-24</x:v>
      </x:c>
      <x:c r="F235" s="18">
        <x:v>-21</x:v>
      </x:c>
      <x:c r="G235" s="18">
        <x:v>22</x:v>
      </x:c>
      <x:c r="H235" s="1"/>
      <x:c r="I235" s="1"/>
    </x:row>
    <x:row r="236">
      <x:c r="B236" s="1"/>
      <x:c r="C236" s="1"/>
      <x:c r="D236" s="1"/>
      <x:c r="E236" s="1"/>
      <x:c r="F236" s="1"/>
      <x:c r="G236" s="1"/>
      <x:c r="H236" s="1"/>
      <x:c r="I236" s="1"/>
    </x:row>
    <x:row r="237">
      <x:c r="B237" s="1"/>
      <x:c r="C237" s="1"/>
      <x:c r="D237" s="1"/>
      <x:c r="E237" s="1"/>
      <x:c r="F237" s="1"/>
      <x:c r="G237" s="1"/>
      <x:c r="H237" s="1"/>
      <x:c r="I237" s="1"/>
    </x:row>
    <x:row r="238">
      <x:c r="B238" s="1"/>
      <x:c r="C238" s="1"/>
      <x:c r="D238" s="1"/>
      <x:c r="E238" s="1"/>
      <x:c r="F238" s="1"/>
      <x:c r="G238" s="1"/>
      <x:c r="H238" s="1"/>
      <x:c r="I238" s="1"/>
    </x:row>
    <x:row r="239">
      <x:c r="B239" s="1"/>
      <x:c r="C239" s="1"/>
      <x:c r="D239" s="1"/>
      <x:c r="E239" s="1"/>
      <x:c r="F239" s="1"/>
      <x:c r="G239" s="1"/>
      <x:c r="H239" s="1"/>
      <x:c r="I239" s="1"/>
    </x:row>
    <x:row r="240">
      <x:c r="B240" s="1"/>
      <x:c r="C240" s="1"/>
      <x:c r="D240" s="1"/>
      <x:c r="E240" s="1"/>
      <x:c r="F240" s="1"/>
      <x:c r="G240" s="1"/>
      <x:c r="H240" s="1"/>
      <x:c r="I240" s="1"/>
    </x:row>
  </x:sheetData>
  <x:pageMargins left="0.7" right="0.7" top="0.75" bottom="0.75" header="0.3" footer="0.3"/>
</x:worksheet>
</file>